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ИПР 2023\УЧЕТЫ 522-ФЗ\Паспорта\"/>
    </mc:Choice>
  </mc:AlternateContent>
  <bookViews>
    <workbookView xWindow="0" yWindow="0" windowWidth="14370" windowHeight="12270" firstSheet="11"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_123Graph_AGRAPH1" localSheetId="12" hidden="1">'[2]на 1 тут'!#REF!</definedName>
    <definedName name="__123Graph_AGRAPH1" hidden="1">'[2]на 1 тут'!#REF!</definedName>
    <definedName name="__123Graph_AGRAPH2" localSheetId="12" hidden="1">'[2]на 1 тут'!#REF!</definedName>
    <definedName name="__123Graph_AGRAPH2" hidden="1">'[2]на 1 тут'!#REF!</definedName>
    <definedName name="__123Graph_BGRAPH1" localSheetId="12" hidden="1">'[2]на 1 тут'!#REF!</definedName>
    <definedName name="__123Graph_BGRAPH1" hidden="1">'[2]на 1 тут'!#REF!</definedName>
    <definedName name="__123Graph_BGRAPH2" localSheetId="12" hidden="1">'[2]на 1 тут'!#REF!</definedName>
    <definedName name="__123Graph_BGRAPH2" hidden="1">'[2]на 1 тут'!#REF!</definedName>
    <definedName name="__123Graph_CGRAPH1" localSheetId="12" hidden="1">'[2]на 1 тут'!#REF!</definedName>
    <definedName name="__123Graph_CGRAPH1" hidden="1">'[2]на 1 тут'!#REF!</definedName>
    <definedName name="__123Graph_CGRAPH2" localSheetId="12" hidden="1">'[2]на 1 тут'!#REF!</definedName>
    <definedName name="__123Graph_CGRAPH2" hidden="1">'[2]на 1 тут'!#REF!</definedName>
    <definedName name="__123Graph_LBL_AGRAPH1" localSheetId="12" hidden="1">'[2]на 1 тут'!#REF!</definedName>
    <definedName name="__123Graph_LBL_AGRAPH1" hidden="1">'[2]на 1 тут'!#REF!</definedName>
    <definedName name="__123Graph_XGRAPH1" localSheetId="12" hidden="1">'[2]на 1 тут'!#REF!</definedName>
    <definedName name="__123Graph_XGRAPH1" hidden="1">'[2]на 1 тут'!#REF!</definedName>
    <definedName name="__123Graph_XGRAPH2" localSheetId="12" hidden="1">'[2]на 1 тут'!#REF!</definedName>
    <definedName name="__123Graph_XGRAPH2" hidden="1">'[2]на 1 тут'!#REF!</definedName>
    <definedName name="_Order1" hidden="1">255</definedName>
    <definedName name="_Sort" localSheetId="12" hidden="1">#REF!</definedName>
    <definedName name="_Sort" hidden="1">#REF!</definedName>
    <definedName name="AI_Version">[4]Options!$B$5</definedName>
    <definedName name="anscount" hidden="1">1</definedName>
    <definedName name="bfd" localSheetId="12" hidden="1">{#N/A,#N/A,TRUE,"Лист1";#N/A,#N/A,TRUE,"Лист2";#N/A,#N/A,TRUE,"Лист3"}</definedName>
    <definedName name="bfd" hidden="1">{#N/A,#N/A,TRUE,"Лист1";#N/A,#N/A,TRUE,"Лист2";#N/A,#N/A,TRUE,"Лист3"}</definedName>
    <definedName name="bghjjjjjjjjjjjjjjjjjj" localSheetId="12" hidden="1">{#N/A,#N/A,TRUE,"Лист1";#N/A,#N/A,TRUE,"Лист2";#N/A,#N/A,TRUE,"Лист3"}</definedName>
    <definedName name="bghjjjjjjjjjjjjjjjjjj" hidden="1">{#N/A,#N/A,TRUE,"Лист1";#N/A,#N/A,TRUE,"Лист2";#N/A,#N/A,TRUE,"Лист3"}</definedName>
    <definedName name="bghvgvvvvvvvvvvvvvvvvv" localSheetId="12" hidden="1">{#N/A,#N/A,TRUE,"Лист1";#N/A,#N/A,TRUE,"Лист2";#N/A,#N/A,TRUE,"Лист3"}</definedName>
    <definedName name="bghvgvvvvvvvvvvvvvvvvv" hidden="1">{#N/A,#N/A,TRUE,"Лист1";#N/A,#N/A,TRUE,"Лист2";#N/A,#N/A,TRUE,"Лист3"}</definedName>
    <definedName name="bn" localSheetId="12"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2" hidden="1">{#N/A,#N/A,TRUE,"Лист1";#N/A,#N/A,TRUE,"Лист2";#N/A,#N/A,TRUE,"Лист3"}</definedName>
    <definedName name="bvbvffffffffffff" hidden="1">{#N/A,#N/A,TRUE,"Лист1";#N/A,#N/A,TRUE,"Лист2";#N/A,#N/A,TRUE,"Лист3"}</definedName>
    <definedName name="bvdfdssssssssssssssss" localSheetId="12" hidden="1">{#N/A,#N/A,TRUE,"Лист1";#N/A,#N/A,TRUE,"Лист2";#N/A,#N/A,TRUE,"Лист3"}</definedName>
    <definedName name="bvdfdssssssssssssssss" hidden="1">{#N/A,#N/A,TRUE,"Лист1";#N/A,#N/A,TRUE,"Лист2";#N/A,#N/A,TRUE,"Лист3"}</definedName>
    <definedName name="bvffffffffffffffffff" localSheetId="12" hidden="1">{#N/A,#N/A,TRUE,"Лист1";#N/A,#N/A,TRUE,"Лист2";#N/A,#N/A,TRUE,"Лист3"}</definedName>
    <definedName name="bvffffffffffffffffff" hidden="1">{#N/A,#N/A,TRUE,"Лист1";#N/A,#N/A,TRUE,"Лист2";#N/A,#N/A,TRUE,"Лист3"}</definedName>
    <definedName name="bvggggggggggggggg" localSheetId="12" hidden="1">{#N/A,#N/A,TRUE,"Лист1";#N/A,#N/A,TRUE,"Лист2";#N/A,#N/A,TRUE,"Лист3"}</definedName>
    <definedName name="bvggggggggggggggg" hidden="1">{#N/A,#N/A,TRUE,"Лист1";#N/A,#N/A,TRUE,"Лист2";#N/A,#N/A,TRUE,"Лист3"}</definedName>
    <definedName name="CalcMethod">'[4]Исходные данные'!$D$46</definedName>
    <definedName name="cxvvvvvvvvvvvvvvvvvvv" localSheetId="12" hidden="1">{#N/A,#N/A,TRUE,"Лист1";#N/A,#N/A,TRUE,"Лист2";#N/A,#N/A,TRUE,"Лист3"}</definedName>
    <definedName name="cxvvvvvvvvvvvvvvvvvvv" hidden="1">{#N/A,#N/A,TRUE,"Лист1";#N/A,#N/A,TRUE,"Лист2";#N/A,#N/A,TRUE,"Лист3"}</definedName>
    <definedName name="dsfgdghjhg" localSheetId="12" hidden="1">{#N/A,#N/A,TRUE,"Лист1";#N/A,#N/A,TRUE,"Лист2";#N/A,#N/A,TRUE,"Лист3"}</definedName>
    <definedName name="dsfgdghjhg" hidden="1">{#N/A,#N/A,TRUE,"Лист1";#N/A,#N/A,TRUE,"Лист2";#N/A,#N/A,TRUE,"Лист3"}</definedName>
    <definedName name="errttuyiuy" localSheetId="12" hidden="1">{#N/A,#N/A,TRUE,"Лист1";#N/A,#N/A,TRUE,"Лист2";#N/A,#N/A,TRUE,"Лист3"}</definedName>
    <definedName name="errttuyiuy" hidden="1">{#N/A,#N/A,TRUE,"Лист1";#N/A,#N/A,TRUE,"Лист2";#N/A,#N/A,TRUE,"Лист3"}</definedName>
    <definedName name="errytyutiuyg" localSheetId="12" hidden="1">{#N/A,#N/A,TRUE,"Лист1";#N/A,#N/A,TRUE,"Лист2";#N/A,#N/A,TRUE,"Лист3"}</definedName>
    <definedName name="errytyutiuyg" hidden="1">{#N/A,#N/A,TRUE,"Лист1";#N/A,#N/A,TRUE,"Лист2";#N/A,#N/A,TRUE,"Лист3"}</definedName>
    <definedName name="esdsfdfgh" localSheetId="12" hidden="1">{#N/A,#N/A,TRUE,"Лист1";#N/A,#N/A,TRUE,"Лист2";#N/A,#N/A,TRUE,"Лист3"}</definedName>
    <definedName name="esdsfdfgh" hidden="1">{#N/A,#N/A,TRUE,"Лист1";#N/A,#N/A,TRUE,"Лист2";#N/A,#N/A,TRUE,"Лист3"}</definedName>
    <definedName name="etrytru" localSheetId="12" hidden="1">{#N/A,#N/A,TRUE,"Лист1";#N/A,#N/A,TRUE,"Лист2";#N/A,#N/A,TRUE,"Лист3"}</definedName>
    <definedName name="etrytru" hidden="1">{#N/A,#N/A,TRUE,"Лист1";#N/A,#N/A,TRUE,"Лист2";#N/A,#N/A,TRUE,"Лист3"}</definedName>
    <definedName name="ewrtertuyt" localSheetId="12" hidden="1">{#N/A,#N/A,TRUE,"Лист1";#N/A,#N/A,TRUE,"Лист2";#N/A,#N/A,TRUE,"Лист3"}</definedName>
    <definedName name="ewrtertuyt" hidden="1">{#N/A,#N/A,TRUE,"Лист1";#N/A,#N/A,TRUE,"Лист2";#N/A,#N/A,TRUE,"Лист3"}</definedName>
    <definedName name="fdfccgh" localSheetId="12" hidden="1">{#N/A,#N/A,TRUE,"Лист1";#N/A,#N/A,TRUE,"Лист2";#N/A,#N/A,TRUE,"Лист3"}</definedName>
    <definedName name="fdfccgh" hidden="1">{#N/A,#N/A,TRUE,"Лист1";#N/A,#N/A,TRUE,"Лист2";#N/A,#N/A,TRUE,"Лист3"}</definedName>
    <definedName name="fdfggghgjh" localSheetId="12" hidden="1">{#N/A,#N/A,TRUE,"Лист1";#N/A,#N/A,TRUE,"Лист2";#N/A,#N/A,TRUE,"Лист3"}</definedName>
    <definedName name="fdfggghgjh" hidden="1">{#N/A,#N/A,TRUE,"Лист1";#N/A,#N/A,TRUE,"Лист2";#N/A,#N/A,TRUE,"Лист3"}</definedName>
    <definedName name="fgghfhghj" localSheetId="12" hidden="1">{#N/A,#N/A,TRUE,"Лист1";#N/A,#N/A,TRUE,"Лист2";#N/A,#N/A,TRUE,"Лист3"}</definedName>
    <definedName name="fgghfhghj" hidden="1">{#N/A,#N/A,TRUE,"Лист1";#N/A,#N/A,TRUE,"Лист2";#N/A,#N/A,TRUE,"Лист3"}</definedName>
    <definedName name="fghghjk" localSheetId="12" hidden="1">{#N/A,#N/A,TRUE,"Лист1";#N/A,#N/A,TRUE,"Лист2";#N/A,#N/A,TRUE,"Лист3"}</definedName>
    <definedName name="fghghjk" hidden="1">{#N/A,#N/A,TRUE,"Лист1";#N/A,#N/A,TRUE,"Лист2";#N/A,#N/A,TRUE,"Лист3"}</definedName>
    <definedName name="fhghgjh" localSheetId="12" hidden="1">{#N/A,#N/A,TRUE,"Лист1";#N/A,#N/A,TRUE,"Лист2";#N/A,#N/A,TRUE,"Лист3"}</definedName>
    <definedName name="fhghgjh" hidden="1">{#N/A,#N/A,TRUE,"Лист1";#N/A,#N/A,TRUE,"Лист2";#N/A,#N/A,TRUE,"Лист3"}</definedName>
    <definedName name="gffffffffffffff" localSheetId="12" hidden="1">{#N/A,#N/A,TRUE,"Лист1";#N/A,#N/A,TRUE,"Лист2";#N/A,#N/A,TRUE,"Лист3"}</definedName>
    <definedName name="gffffffffffffff" hidden="1">{#N/A,#N/A,TRUE,"Лист1";#N/A,#N/A,TRUE,"Лист2";#N/A,#N/A,TRUE,"Лист3"}</definedName>
    <definedName name="gfgffdssssssssssssss" localSheetId="12" hidden="1">{#N/A,#N/A,TRUE,"Лист1";#N/A,#N/A,TRUE,"Лист2";#N/A,#N/A,TRUE,"Лист3"}</definedName>
    <definedName name="gfgffdssssssssssssss" hidden="1">{#N/A,#N/A,TRUE,"Лист1";#N/A,#N/A,TRUE,"Лист2";#N/A,#N/A,TRUE,"Лист3"}</definedName>
    <definedName name="gfgfhgfhhhhhhhhhhhhhhhhh" localSheetId="12" hidden="1">{#N/A,#N/A,TRUE,"Лист1";#N/A,#N/A,TRUE,"Лист2";#N/A,#N/A,TRUE,"Лист3"}</definedName>
    <definedName name="gfgfhgfhhhhhhhhhhhhhhhhh" hidden="1">{#N/A,#N/A,TRUE,"Лист1";#N/A,#N/A,TRUE,"Лист2";#N/A,#N/A,TRUE,"Лист3"}</definedName>
    <definedName name="gggggggggggg" localSheetId="12" hidden="1">{#N/A,#N/A,TRUE,"Лист1";#N/A,#N/A,TRUE,"Лист2";#N/A,#N/A,TRUE,"Лист3"}</definedName>
    <definedName name="gggggggggggg" hidden="1">{#N/A,#N/A,TRUE,"Лист1";#N/A,#N/A,TRUE,"Лист2";#N/A,#N/A,TRUE,"Лист3"}</definedName>
    <definedName name="ggggggggggggggggg" localSheetId="12" hidden="1">{#N/A,#N/A,TRUE,"Лист1";#N/A,#N/A,TRUE,"Лист2";#N/A,#N/A,TRUE,"Лист3"}</definedName>
    <definedName name="ggggggggggggggggg" hidden="1">{#N/A,#N/A,TRUE,"Лист1";#N/A,#N/A,TRUE,"Лист2";#N/A,#N/A,TRUE,"Лист3"}</definedName>
    <definedName name="ghg" localSheetId="12" hidden="1">{#N/A,#N/A,FALSE,"Себестоимсть-97"}</definedName>
    <definedName name="ghg" hidden="1">{#N/A,#N/A,FALSE,"Себестоимсть-97"}</definedName>
    <definedName name="ghghgy" localSheetId="12" hidden="1">{#N/A,#N/A,TRUE,"Лист1";#N/A,#N/A,TRUE,"Лист2";#N/A,#N/A,TRUE,"Лист3"}</definedName>
    <definedName name="ghghgy" hidden="1">{#N/A,#N/A,TRUE,"Лист1";#N/A,#N/A,TRUE,"Лист2";#N/A,#N/A,TRUE,"Лист3"}</definedName>
    <definedName name="grdtrgcfg" localSheetId="12" hidden="1">{#N/A,#N/A,TRUE,"Лист1";#N/A,#N/A,TRUE,"Лист2";#N/A,#N/A,TRUE,"Лист3"}</definedName>
    <definedName name="grdtrgcfg" hidden="1">{#N/A,#N/A,TRUE,"Лист1";#N/A,#N/A,TRUE,"Лист2";#N/A,#N/A,TRUE,"Лист3"}</definedName>
    <definedName name="hgffgddfd" localSheetId="12" hidden="1">{#N/A,#N/A,TRUE,"Лист1";#N/A,#N/A,TRUE,"Лист2";#N/A,#N/A,TRUE,"Лист3"}</definedName>
    <definedName name="hgffgddfd" hidden="1">{#N/A,#N/A,TRUE,"Лист1";#N/A,#N/A,TRUE,"Лист2";#N/A,#N/A,TRUE,"Лист3"}</definedName>
    <definedName name="hhh" localSheetId="12" hidden="1">{#N/A,#N/A,TRUE,"Лист1";#N/A,#N/A,TRUE,"Лист2";#N/A,#N/A,TRUE,"Лист3"}</definedName>
    <definedName name="hhh" hidden="1">{#N/A,#N/A,TRUE,"Лист1";#N/A,#N/A,TRUE,"Лист2";#N/A,#N/A,TRUE,"Лист3"}</definedName>
    <definedName name="hhhhhthhhhthhth" localSheetId="12" hidden="1">{#N/A,#N/A,TRUE,"Лист1";#N/A,#N/A,TRUE,"Лист2";#N/A,#N/A,TRUE,"Лист3"}</definedName>
    <definedName name="hhhhhthhhhthhth" hidden="1">{#N/A,#N/A,TRUE,"Лист1";#N/A,#N/A,TRUE,"Лист2";#N/A,#N/A,TRUE,"Лист3"}</definedName>
    <definedName name="hyghggggggggggggggg" localSheetId="12" hidden="1">{#N/A,#N/A,TRUE,"Лист1";#N/A,#N/A,TRUE,"Лист2";#N/A,#N/A,TRUE,"Лист3"}</definedName>
    <definedName name="hyghggggggggggggggg" hidden="1">{#N/A,#N/A,TRUE,"Лист1";#N/A,#N/A,TRUE,"Лист2";#N/A,#N/A,TRUE,"Лист3"}</definedName>
    <definedName name="IS_DEMO">[4]Options!$B$7</definedName>
    <definedName name="IS_ESTATE">[4]Options!$B$11</definedName>
    <definedName name="IS_SUMM">[4]Options!$B$10</definedName>
    <definedName name="IS_TRIAL">[4]Options!$B$8</definedName>
    <definedName name="iuiiiiiiiiiiiiiiiiii" localSheetId="12" hidden="1">{#N/A,#N/A,TRUE,"Лист1";#N/A,#N/A,TRUE,"Лист2";#N/A,#N/A,TRUE,"Лист3"}</definedName>
    <definedName name="iuiiiiiiiiiiiiiiiiii" hidden="1">{#N/A,#N/A,TRUE,"Лист1";#N/A,#N/A,TRUE,"Лист2";#N/A,#N/A,TRUE,"Лист3"}</definedName>
    <definedName name="iuiytyyfdg" localSheetId="12" hidden="1">{#N/A,#N/A,TRUE,"Лист1";#N/A,#N/A,TRUE,"Лист2";#N/A,#N/A,TRUE,"Лист3"}</definedName>
    <definedName name="iuiytyyfdg" hidden="1">{#N/A,#N/A,TRUE,"Лист1";#N/A,#N/A,TRUE,"Лист2";#N/A,#N/A,TRUE,"Лист3"}</definedName>
    <definedName name="iukjjjjjjjjjjjj" localSheetId="12" hidden="1">{#N/A,#N/A,TRUE,"Лист1";#N/A,#N/A,TRUE,"Лист2";#N/A,#N/A,TRUE,"Лист3"}</definedName>
    <definedName name="iukjjjjjjjjjjjj" hidden="1">{#N/A,#N/A,TRUE,"Лист1";#N/A,#N/A,TRUE,"Лист2";#N/A,#N/A,TRUE,"Лист3"}</definedName>
    <definedName name="iyuuytvt" localSheetId="12" hidden="1">{#N/A,#N/A,TRUE,"Лист1";#N/A,#N/A,TRUE,"Лист2";#N/A,#N/A,TRUE,"Лист3"}</definedName>
    <definedName name="iyuuytvt" hidden="1">{#N/A,#N/A,TRUE,"Лист1";#N/A,#N/A,TRUE,"Лист2";#N/A,#N/A,TRUE,"Лист3"}</definedName>
    <definedName name="jhfgfs" localSheetId="12" hidden="1">{#N/A,#N/A,TRUE,"Лист1";#N/A,#N/A,TRUE,"Лист2";#N/A,#N/A,TRUE,"Лист3"}</definedName>
    <definedName name="jhfgfs" hidden="1">{#N/A,#N/A,TRUE,"Лист1";#N/A,#N/A,TRUE,"Лист2";#N/A,#N/A,TRUE,"Лист3"}</definedName>
    <definedName name="jhfghgfgfgfdfs" localSheetId="12" hidden="1">{#N/A,#N/A,TRUE,"Лист1";#N/A,#N/A,TRUE,"Лист2";#N/A,#N/A,TRUE,"Лист3"}</definedName>
    <definedName name="jhfghgfgfgfdfs" hidden="1">{#N/A,#N/A,TRUE,"Лист1";#N/A,#N/A,TRUE,"Лист2";#N/A,#N/A,TRUE,"Лист3"}</definedName>
    <definedName name="jhjytyyyyyyyyyyyyyyyy" localSheetId="12" hidden="1">{#N/A,#N/A,TRUE,"Лист1";#N/A,#N/A,TRUE,"Лист2";#N/A,#N/A,TRUE,"Лист3"}</definedName>
    <definedName name="jhjytyyyyyyyyyyyyyyyy" hidden="1">{#N/A,#N/A,TRUE,"Лист1";#N/A,#N/A,TRUE,"Лист2";#N/A,#N/A,TRUE,"Лист3"}</definedName>
    <definedName name="jhtjgyt" localSheetId="12" hidden="1">{#N/A,#N/A,TRUE,"Лист1";#N/A,#N/A,TRUE,"Лист2";#N/A,#N/A,TRUE,"Лист3"}</definedName>
    <definedName name="jhtjgyt" hidden="1">{#N/A,#N/A,TRUE,"Лист1";#N/A,#N/A,TRUE,"Лист2";#N/A,#N/A,TRUE,"Лист3"}</definedName>
    <definedName name="jkhffddds" localSheetId="12" hidden="1">{#N/A,#N/A,TRUE,"Лист1";#N/A,#N/A,TRUE,"Лист2";#N/A,#N/A,TRUE,"Лист3"}</definedName>
    <definedName name="jkhffddds" hidden="1">{#N/A,#N/A,TRUE,"Лист1";#N/A,#N/A,TRUE,"Лист2";#N/A,#N/A,TRUE,"Лист3"}</definedName>
    <definedName name="jkkjhgj" localSheetId="12" hidden="1">{#N/A,#N/A,TRUE,"Лист1";#N/A,#N/A,TRUE,"Лист2";#N/A,#N/A,TRUE,"Лист3"}</definedName>
    <definedName name="jkkjhgj" hidden="1">{#N/A,#N/A,TRUE,"Лист1";#N/A,#N/A,TRUE,"Лист2";#N/A,#N/A,TRUE,"Лист3"}</definedName>
    <definedName name="jnkjjjjjjjjjjjjjjjjjjjj" localSheetId="12" hidden="1">{#N/A,#N/A,TRUE,"Лист1";#N/A,#N/A,TRUE,"Лист2";#N/A,#N/A,TRUE,"Лист3"}</definedName>
    <definedName name="jnkjjjjjjjjjjjjjjjjjjjj" hidden="1">{#N/A,#N/A,TRUE,"Лист1";#N/A,#N/A,TRUE,"Лист2";#N/A,#N/A,TRUE,"Лист3"}</definedName>
    <definedName name="juhghg" localSheetId="12" hidden="1">{#N/A,#N/A,TRUE,"Лист1";#N/A,#N/A,TRUE,"Лист2";#N/A,#N/A,TRUE,"Лист3"}</definedName>
    <definedName name="juhghg" hidden="1">{#N/A,#N/A,TRUE,"Лист1";#N/A,#N/A,TRUE,"Лист2";#N/A,#N/A,TRUE,"Лист3"}</definedName>
    <definedName name="jyuytvbyvtvfr" localSheetId="12" hidden="1">{#N/A,#N/A,TRUE,"Лист1";#N/A,#N/A,TRUE,"Лист2";#N/A,#N/A,TRUE,"Лист3"}</definedName>
    <definedName name="jyuytvbyvtvfr" hidden="1">{#N/A,#N/A,TRUE,"Лист1";#N/A,#N/A,TRUE,"Лист2";#N/A,#N/A,TRUE,"Лист3"}</definedName>
    <definedName name="khjkhjghf" localSheetId="12" hidden="1">{#N/A,#N/A,TRUE,"Лист1";#N/A,#N/A,TRUE,"Лист2";#N/A,#N/A,TRUE,"Лист3"}</definedName>
    <definedName name="khjkhjghf" hidden="1">{#N/A,#N/A,TRUE,"Лист1";#N/A,#N/A,TRUE,"Лист2";#N/A,#N/A,TRUE,"Лист3"}</definedName>
    <definedName name="kj" localSheetId="12" hidden="1">{#N/A,#N/A,TRUE,"Лист1";#N/A,#N/A,TRUE,"Лист2";#N/A,#N/A,TRUE,"Лист3"}</definedName>
    <definedName name="kj" hidden="1">{#N/A,#N/A,TRUE,"Лист1";#N/A,#N/A,TRUE,"Лист2";#N/A,#N/A,TRUE,"Лист3"}</definedName>
    <definedName name="kjhvvvvvvvvvvvvvvvvv" localSheetId="12" hidden="1">{#N/A,#N/A,TRUE,"Лист1";#N/A,#N/A,TRUE,"Лист2";#N/A,#N/A,TRUE,"Лист3"}</definedName>
    <definedName name="kjhvvvvvvvvvvvvvvvvv" hidden="1">{#N/A,#N/A,TRUE,"Лист1";#N/A,#N/A,TRUE,"Лист2";#N/A,#N/A,TRUE,"Лист3"}</definedName>
    <definedName name="kjjjjjhhhhhhhhhhhhh" localSheetId="12" hidden="1">{#N/A,#N/A,TRUE,"Лист1";#N/A,#N/A,TRUE,"Лист2";#N/A,#N/A,TRUE,"Лист3"}</definedName>
    <definedName name="kjjjjjhhhhhhhhhhhhh" hidden="1">{#N/A,#N/A,TRUE,"Лист1";#N/A,#N/A,TRUE,"Лист2";#N/A,#N/A,TRUE,"Лист3"}</definedName>
    <definedName name="kjkhjkjhgh" localSheetId="12" hidden="1">{#N/A,#N/A,TRUE,"Лист1";#N/A,#N/A,TRUE,"Лист2";#N/A,#N/A,TRUE,"Лист3"}</definedName>
    <definedName name="kjkhjkjhgh" hidden="1">{#N/A,#N/A,TRUE,"Лист1";#N/A,#N/A,TRUE,"Лист2";#N/A,#N/A,TRUE,"Лист3"}</definedName>
    <definedName name="kjkjhjhjhghgf" localSheetId="12" hidden="1">{#N/A,#N/A,TRUE,"Лист1";#N/A,#N/A,TRUE,"Лист2";#N/A,#N/A,TRUE,"Лист3"}</definedName>
    <definedName name="kjkjhjhjhghgf" hidden="1">{#N/A,#N/A,TRUE,"Лист1";#N/A,#N/A,TRUE,"Лист2";#N/A,#N/A,TRUE,"Лист3"}</definedName>
    <definedName name="kljhjkghv" localSheetId="12" hidden="1">{#N/A,#N/A,TRUE,"Лист1";#N/A,#N/A,TRUE,"Лист2";#N/A,#N/A,TRUE,"Лист3"}</definedName>
    <definedName name="kljhjkghv" hidden="1">{#N/A,#N/A,TRUE,"Лист1";#N/A,#N/A,TRUE,"Лист2";#N/A,#N/A,TRUE,"Лист3"}</definedName>
    <definedName name="klljjjhjgghf" localSheetId="12" hidden="1">{#N/A,#N/A,TRUE,"Лист1";#N/A,#N/A,TRUE,"Лист2";#N/A,#N/A,TRUE,"Лист3"}</definedName>
    <definedName name="klljjjhjgghf" hidden="1">{#N/A,#N/A,TRUE,"Лист1";#N/A,#N/A,TRUE,"Лист2";#N/A,#N/A,TRUE,"Лист3"}</definedName>
    <definedName name="LanguageID">[4]Language!$A$2</definedName>
    <definedName name="likuih" localSheetId="12" hidden="1">{#N/A,#N/A,TRUE,"Лист1";#N/A,#N/A,TRUE,"Лист2";#N/A,#N/A,TRUE,"Лист3"}</definedName>
    <definedName name="likuih" hidden="1">{#N/A,#N/A,TRUE,"Лист1";#N/A,#N/A,TRUE,"Лист2";#N/A,#N/A,TRUE,"Лист3"}</definedName>
    <definedName name="lkkljhhggtg" localSheetId="12" hidden="1">{#N/A,#N/A,TRUE,"Лист1";#N/A,#N/A,TRUE,"Лист2";#N/A,#N/A,TRUE,"Лист3"}</definedName>
    <definedName name="lkkljhhggtg" hidden="1">{#N/A,#N/A,TRUE,"Лист1";#N/A,#N/A,TRUE,"Лист2";#N/A,#N/A,TRUE,"Лист3"}</definedName>
    <definedName name="lkljkjhjhggfdgf" localSheetId="12" hidden="1">{#N/A,#N/A,TRUE,"Лист1";#N/A,#N/A,TRUE,"Лист2";#N/A,#N/A,TRUE,"Лист3"}</definedName>
    <definedName name="lkljkjhjhggfdgf" hidden="1">{#N/A,#N/A,TRUE,"Лист1";#N/A,#N/A,TRUE,"Лист2";#N/A,#N/A,TRUE,"Лист3"}</definedName>
    <definedName name="mhyt" localSheetId="12" hidden="1">{#N/A,#N/A,TRUE,"Лист1";#N/A,#N/A,TRUE,"Лист2";#N/A,#N/A,TRUE,"Лист3"}</definedName>
    <definedName name="mhyt" hidden="1">{#N/A,#N/A,TRUE,"Лист1";#N/A,#N/A,TRUE,"Лист2";#N/A,#N/A,TRUE,"Лист3"}</definedName>
    <definedName name="mjhuiy" localSheetId="12" hidden="1">{#N/A,#N/A,TRUE,"Лист1";#N/A,#N/A,TRUE,"Лист2";#N/A,#N/A,TRUE,"Лист3"}</definedName>
    <definedName name="mjhuiy" hidden="1">{#N/A,#N/A,TRUE,"Лист1";#N/A,#N/A,TRUE,"Лист2";#N/A,#N/A,TRUE,"Лист3"}</definedName>
    <definedName name="mmm" localSheetId="12" hidden="1">{#N/A,#N/A,FALSE,"Себестоимсть-97"}</definedName>
    <definedName name="mmm" hidden="1">{#N/A,#N/A,FALSE,"Себестоимсть-97"}</definedName>
    <definedName name="mnnjjjjjjjjjjjjj" localSheetId="12" hidden="1">{#N/A,#N/A,TRUE,"Лист1";#N/A,#N/A,TRUE,"Лист2";#N/A,#N/A,TRUE,"Лист3"}</definedName>
    <definedName name="mnnjjjjjjjjjjjjj" hidden="1">{#N/A,#N/A,TRUE,"Лист1";#N/A,#N/A,TRUE,"Лист2";#N/A,#N/A,TRUE,"Лист3"}</definedName>
    <definedName name="nbbvgf" localSheetId="12" hidden="1">{#N/A,#N/A,TRUE,"Лист1";#N/A,#N/A,TRUE,"Лист2";#N/A,#N/A,TRUE,"Лист3"}</definedName>
    <definedName name="nbbvgf" hidden="1">{#N/A,#N/A,TRUE,"Лист1";#N/A,#N/A,TRUE,"Лист2";#N/A,#N/A,TRUE,"Лист3"}</definedName>
    <definedName name="nbvgggggggggggggggggg" localSheetId="12" hidden="1">{#N/A,#N/A,TRUE,"Лист1";#N/A,#N/A,TRUE,"Лист2";#N/A,#N/A,TRUE,"Лист3"}</definedName>
    <definedName name="nbvgggggggggggggggggg" hidden="1">{#N/A,#N/A,TRUE,"Лист1";#N/A,#N/A,TRUE,"Лист2";#N/A,#N/A,TRUE,"Лист3"}</definedName>
    <definedName name="nhguy" localSheetId="12" hidden="1">{#N/A,#N/A,TRUE,"Лист1";#N/A,#N/A,TRUE,"Лист2";#N/A,#N/A,TRUE,"Лист3"}</definedName>
    <definedName name="nhguy" hidden="1">{#N/A,#N/A,TRUE,"Лист1";#N/A,#N/A,TRUE,"Лист2";#N/A,#N/A,TRUE,"Лист3"}</definedName>
    <definedName name="njkhgjhghfhg" localSheetId="12" hidden="1">{#N/A,#N/A,TRUE,"Лист1";#N/A,#N/A,TRUE,"Лист2";#N/A,#N/A,TRUE,"Лист3"}</definedName>
    <definedName name="njkhgjhghfhg" hidden="1">{#N/A,#N/A,TRUE,"Лист1";#N/A,#N/A,TRUE,"Лист2";#N/A,#N/A,TRUE,"Лист3"}</definedName>
    <definedName name="nnngggggggggggggggggggggggggg" localSheetId="12" hidden="1">{#N/A,#N/A,TRUE,"Лист1";#N/A,#N/A,TRUE,"Лист2";#N/A,#N/A,TRUE,"Лист3"}</definedName>
    <definedName name="nnngggggggggggggggggggggggggg" hidden="1">{#N/A,#N/A,TRUE,"Лист1";#N/A,#N/A,TRUE,"Лист2";#N/A,#N/A,TRUE,"Лист3"}</definedName>
    <definedName name="oijjjjjjjjjjjjjj" localSheetId="12" hidden="1">{#N/A,#N/A,TRUE,"Лист1";#N/A,#N/A,TRUE,"Лист2";#N/A,#N/A,TRUE,"Лист3"}</definedName>
    <definedName name="oijjjjjjjjjjjjjj" hidden="1">{#N/A,#N/A,TRUE,"Лист1";#N/A,#N/A,TRUE,"Лист2";#N/A,#N/A,TRUE,"Лист3"}</definedName>
    <definedName name="oikkkkkkkkkkkkkkkkkkkkkkk" localSheetId="12" hidden="1">{#N/A,#N/A,TRUE,"Лист1";#N/A,#N/A,TRUE,"Лист2";#N/A,#N/A,TRUE,"Лист3"}</definedName>
    <definedName name="oikkkkkkkkkkkkkkkkkkkkkkk" hidden="1">{#N/A,#N/A,TRUE,"Лист1";#N/A,#N/A,TRUE,"Лист2";#N/A,#N/A,TRUE,"Лист3"}</definedName>
    <definedName name="oilkkh" localSheetId="12" hidden="1">{#N/A,#N/A,TRUE,"Лист1";#N/A,#N/A,TRUE,"Лист2";#N/A,#N/A,TRUE,"Лист3"}</definedName>
    <definedName name="oilkkh" hidden="1">{#N/A,#N/A,TRUE,"Лист1";#N/A,#N/A,TRUE,"Лист2";#N/A,#N/A,TRUE,"Лист3"}</definedName>
    <definedName name="oiuuyyyyyyyyyyyyyyy" localSheetId="12" hidden="1">{#N/A,#N/A,TRUE,"Лист1";#N/A,#N/A,TRUE,"Лист2";#N/A,#N/A,TRUE,"Лист3"}</definedName>
    <definedName name="oiuuyyyyyyyyyyyyyyy" hidden="1">{#N/A,#N/A,TRUE,"Лист1";#N/A,#N/A,TRUE,"Лист2";#N/A,#N/A,TRUE,"Лист3"}</definedName>
    <definedName name="ojkjkhjgghfd" localSheetId="12" hidden="1">{#N/A,#N/A,TRUE,"Лист1";#N/A,#N/A,TRUE,"Лист2";#N/A,#N/A,TRUE,"Лист3"}</definedName>
    <definedName name="ojkjkhjgghfd" hidden="1">{#N/A,#N/A,TRUE,"Лист1";#N/A,#N/A,TRUE,"Лист2";#N/A,#N/A,TRUE,"Лист3"}</definedName>
    <definedName name="oopoooooooooooooooo" localSheetId="12" hidden="1">{#N/A,#N/A,TRUE,"Лист1";#N/A,#N/A,TRUE,"Лист2";#N/A,#N/A,TRUE,"Лист3"}</definedName>
    <definedName name="oopoooooooooooooooo" hidden="1">{#N/A,#N/A,TRUE,"Лист1";#N/A,#N/A,TRUE,"Лист2";#N/A,#N/A,TRUE,"Лист3"}</definedName>
    <definedName name="P1_dip" hidden="1">[5]База!$G$167:$G$172,[5]База!$G$174:$G$175,[5]База!$G$177:$G$180,[5]База!$G$182,[5]База!$G$184:$G$188,[5]База!$G$190,[5]База!$G$192:$G$194</definedName>
    <definedName name="P1_eso" hidden="1">[5]База!$G$167:$G$172,[5]База!$G$174:$G$175,[5]База!$G$177:$G$180,[5]База!$G$182,[5]База!$G$184:$G$188,[5]База!$G$190,[5]База!$G$192:$G$194</definedName>
    <definedName name="P1_ESO_PROT" localSheetId="12" hidden="1">#REF!,#REF!,#REF!,#REF!,#REF!,#REF!,#REF!,#REF!</definedName>
    <definedName name="P1_ESO_PROT" hidden="1">#REF!,#REF!,#REF!,#REF!,#REF!,#REF!,#REF!,#REF!</definedName>
    <definedName name="P1_net" hidden="1">[5]База!$G$118:$G$123,[5]База!$G$125:$G$126,[5]База!$G$128:$G$131,[5]База!$G$133,[5]База!$G$135:$G$139,[5]База!$G$141,[5]База!$G$143:$G$145</definedName>
    <definedName name="P1_SBT_PROT" localSheetId="12" hidden="1">#REF!,#REF!,#REF!,#REF!,#REF!,#REF!,#REF!</definedName>
    <definedName name="P1_SBT_PROT" hidden="1">#REF!,#REF!,#REF!,#REF!,#REF!,#REF!,#REF!</definedName>
    <definedName name="P1_SC22" localSheetId="12" hidden="1">#REF!,#REF!,#REF!,#REF!,#REF!,#REF!</definedName>
    <definedName name="P1_SC22" hidden="1">#REF!,#REF!,#REF!,#REF!,#REF!,#REF!</definedName>
    <definedName name="P1_SCOPE_16_PRT" hidden="1">[5]База!$E$15:$I$16,[5]База!$E$18:$I$20,[5]База!$E$23:$I$23,[5]База!$E$26:$I$26,[5]База!$E$29:$I$29,[5]База!$E$32:$I$32,[5]База!$E$35:$I$35,[5]База!$B$34,[5]База!$B$37</definedName>
    <definedName name="P1_SCOPE_17_PRT" hidden="1">[5]База!$E$13:$H$21,[5]База!$J$9:$J$11,[5]База!$J$13:$J$21,[5]База!$E$24:$H$26,[5]База!$E$28:$H$36,[5]База!$J$24:$M$26,[5]База!$J$28:$M$36,[5]База!$E$39:$H$41</definedName>
    <definedName name="P1_SCOPE_4_PRT" hidden="1">[5]База!$F$23:$I$23,[5]База!$F$25:$I$25,[5]База!$F$27:$I$31,[5]База!$K$14:$N$20,[5]База!$K$23:$N$23,[5]База!$K$25:$N$25,[5]База!$K$27:$N$31,[5]База!$P$14:$S$20,[5]База!$P$23:$S$23</definedName>
    <definedName name="P1_SCOPE_5_PRT" hidden="1">[5]База!$F$23:$I$23,[5]База!$F$25:$I$25,[5]База!$F$27:$I$31,[5]База!$K$14:$N$21,[5]База!$K$23:$N$23,[5]База!$K$25:$N$25,[5]База!$K$27:$N$31,[5]База!$P$14:$S$21,[5]База!$P$23:$S$23</definedName>
    <definedName name="P1_SCOPE_CORR" localSheetId="12" hidden="1">#REF!,#REF!,#REF!,#REF!,#REF!,#REF!,#REF!</definedName>
    <definedName name="P1_SCOPE_CORR" hidden="1">#REF!,#REF!,#REF!,#REF!,#REF!,#REF!,#REF!</definedName>
    <definedName name="P1_SCOPE_DOP" localSheetId="12" hidden="1">#REF!,#REF!,#REF!,#REF!,#REF!,#REF!</definedName>
    <definedName name="P1_SCOPE_DOP" hidden="1">#REF!,#REF!,#REF!,#REF!,#REF!,#REF!</definedName>
    <definedName name="P1_SCOPE_F1_PRT" hidden="1">[5]База!$D$74:$E$84,[5]База!$D$71:$E$72,[5]База!$D$66:$E$69,[5]База!$D$61:$E$64</definedName>
    <definedName name="P1_SCOPE_F2_PRT" hidden="1">[5]База!$G$56,[5]База!$E$55:$E$56,[5]База!$F$55:$G$55,[5]База!$D$55</definedName>
    <definedName name="P1_SCOPE_FLOAD" localSheetId="12" hidden="1">#REF!,#REF!,#REF!,#REF!,#REF!,#REF!</definedName>
    <definedName name="P1_SCOPE_FLOAD" hidden="1">#REF!,#REF!,#REF!,#REF!,#REF!,#REF!</definedName>
    <definedName name="P1_SCOPE_FRML" localSheetId="12" hidden="1">#REF!,#REF!,#REF!,#REF!,#REF!,#REF!</definedName>
    <definedName name="P1_SCOPE_FRML" hidden="1">#REF!,#REF!,#REF!,#REF!,#REF!,#REF!</definedName>
    <definedName name="P1_SCOPE_FST7" localSheetId="12" hidden="1">#REF!,#REF!,#REF!,#REF!,#REF!,#REF!</definedName>
    <definedName name="P1_SCOPE_FST7" hidden="1">#REF!,#REF!,#REF!,#REF!,#REF!,#REF!</definedName>
    <definedName name="P1_SCOPE_FULL_LOAD" localSheetId="12" hidden="1">#REF!,#REF!,#REF!,#REF!,#REF!,#REF!</definedName>
    <definedName name="P1_SCOPE_FULL_LOAD" hidden="1">#REF!,#REF!,#REF!,#REF!,#REF!,#REF!</definedName>
    <definedName name="P1_SCOPE_IND" localSheetId="12" hidden="1">#REF!,#REF!,#REF!,#REF!,#REF!,#REF!</definedName>
    <definedName name="P1_SCOPE_IND" hidden="1">#REF!,#REF!,#REF!,#REF!,#REF!,#REF!</definedName>
    <definedName name="P1_SCOPE_IND2" localSheetId="12" hidden="1">#REF!,#REF!,#REF!,#REF!,#REF!</definedName>
    <definedName name="P1_SCOPE_IND2" hidden="1">#REF!,#REF!,#REF!,#REF!,#REF!</definedName>
    <definedName name="P1_SCOPE_NET_DATE" localSheetId="12" hidden="1">#REF!,#REF!,#REF!,#REF!</definedName>
    <definedName name="P1_SCOPE_NET_DATE" hidden="1">#REF!,#REF!,#REF!,#REF!</definedName>
    <definedName name="P1_SCOPE_NET_NVV" localSheetId="12" hidden="1">#REF!,#REF!,#REF!,#REF!,#REF!,#REF!,#REF!</definedName>
    <definedName name="P1_SCOPE_NET_NVV" hidden="1">#REF!,#REF!,#REF!,#REF!,#REF!,#REF!,#REF!</definedName>
    <definedName name="P1_SCOPE_NOTIND" localSheetId="12" hidden="1">#REF!,#REF!,#REF!,#REF!,#REF!,#REF!</definedName>
    <definedName name="P1_SCOPE_NOTIND" hidden="1">#REF!,#REF!,#REF!,#REF!,#REF!,#REF!</definedName>
    <definedName name="P1_SCOPE_NotInd2" localSheetId="12" hidden="1">#REF!,#REF!,#REF!,#REF!,#REF!,#REF!,#REF!</definedName>
    <definedName name="P1_SCOPE_NotInd2" hidden="1">#REF!,#REF!,#REF!,#REF!,#REF!,#REF!,#REF!</definedName>
    <definedName name="P1_SCOPE_NotInd3" localSheetId="12" hidden="1">#REF!,#REF!,#REF!,#REF!,#REF!,#REF!,#REF!</definedName>
    <definedName name="P1_SCOPE_NotInd3" hidden="1">#REF!,#REF!,#REF!,#REF!,#REF!,#REF!,#REF!</definedName>
    <definedName name="P1_SCOPE_NotInt" localSheetId="12" hidden="1">#REF!,#REF!,#REF!,#REF!,#REF!,#REF!</definedName>
    <definedName name="P1_SCOPE_NotInt" hidden="1">#REF!,#REF!,#REF!,#REF!,#REF!,#REF!</definedName>
    <definedName name="P1_SCOPE_PER_PRT" hidden="1">[5]База!$H$15:$H$19,[5]База!$H$21:$H$25,[5]База!$J$14:$J$25,[5]База!$K$15:$K$19,[5]База!$K$21:$K$25</definedName>
    <definedName name="P1_SCOPE_REGS" localSheetId="12" hidden="1">#REF!,#REF!,#REF!,#REF!,#REF!</definedName>
    <definedName name="P1_SCOPE_REGS" hidden="1">#REF!,#REF!,#REF!,#REF!,#REF!</definedName>
    <definedName name="P1_SCOPE_SAVE2" localSheetId="12" hidden="1">#REF!,#REF!,#REF!,#REF!,#REF!,#REF!,#REF!</definedName>
    <definedName name="P1_SCOPE_SAVE2" hidden="1">#REF!,#REF!,#REF!,#REF!,#REF!,#REF!,#REF!</definedName>
    <definedName name="P1_SCOPE_SV_LD" localSheetId="12" hidden="1">#REF!,#REF!,#REF!,#REF!,#REF!,#REF!,#REF!</definedName>
    <definedName name="P1_SCOPE_SV_LD" hidden="1">#REF!,#REF!,#REF!,#REF!,#REF!,#REF!,#REF!</definedName>
    <definedName name="P1_SCOPE_SV_LD1" localSheetId="12" hidden="1">#REF!,#REF!,#REF!,#REF!,#REF!,#REF!,#REF!</definedName>
    <definedName name="P1_SCOPE_SV_LD1" hidden="1">#REF!,#REF!,#REF!,#REF!,#REF!,#REF!,#REF!</definedName>
    <definedName name="P1_SCOPE_SV_PRT" localSheetId="12" hidden="1">#REF!,#REF!,#REF!,#REF!,#REF!,#REF!,#REF!</definedName>
    <definedName name="P1_SCOPE_SV_PRT" hidden="1">#REF!,#REF!,#REF!,#REF!,#REF!,#REF!,#REF!</definedName>
    <definedName name="P1_SCOPE_SYS_SVOD" hidden="1">[6]Свод!$L$27:$N$37,[6]Свод!$L$39:$N$51,[6]Свод!$L$53:$N$66,[6]Свод!$L$68:$N$73,[6]Свод!$L$75:$N$89,[6]Свод!$L$91:$N$101,[6]Свод!$L$103:$N$111</definedName>
    <definedName name="P1_SCOPE_TAR" hidden="1">[6]Свод!$G$27:$AA$37,[6]Свод!$G$39:$AA$51,[6]Свод!$G$53:$AA$66,[6]Свод!$G$68:$AA$73,[6]Свод!$G$75:$AA$89,[6]Свод!$G$91:$AA$101,[6]Свод!$G$103:$AA$111</definedName>
    <definedName name="P1_SCOPE_TAR_OLD" hidden="1">[6]Свод!$H$27:$H$37,[6]Свод!$H$39:$H$51,[6]Свод!$H$53:$H$66,[6]Свод!$H$68:$H$73,[6]Свод!$H$75:$H$89,[6]Свод!$H$91:$H$101,[6]Свод!$H$103:$H$108</definedName>
    <definedName name="P1_SET_PROT" localSheetId="12" hidden="1">#REF!,#REF!,#REF!,#REF!,#REF!,#REF!,#REF!</definedName>
    <definedName name="P1_SET_PROT" hidden="1">#REF!,#REF!,#REF!,#REF!,#REF!,#REF!,#REF!</definedName>
    <definedName name="P1_SET_PRT" localSheetId="12" hidden="1">#REF!,#REF!,#REF!,#REF!,#REF!,#REF!,#REF!</definedName>
    <definedName name="P1_SET_PRT" hidden="1">#REF!,#REF!,#REF!,#REF!,#REF!,#REF!,#REF!</definedName>
    <definedName name="P1_T1_Protect" localSheetId="12" hidden="1">#REF!,#REF!,#REF!,#REF!,#REF!,#REF!</definedName>
    <definedName name="P1_T1_Protect" hidden="1">#REF!,#REF!,#REF!,#REF!,#REF!,#REF!</definedName>
    <definedName name="P1_T16_Protect" localSheetId="12" hidden="1">#REF!,#REF!,#REF!,#REF!,#REF!,#REF!,#REF!,#REF!</definedName>
    <definedName name="P1_T16_Protect" hidden="1">#REF!,#REF!,#REF!,#REF!,#REF!,#REF!,#REF!,#REF!</definedName>
    <definedName name="P1_T18.2_Protect" localSheetId="12" hidden="1">#REF!,#REF!,#REF!,#REF!,#REF!,#REF!,#REF!</definedName>
    <definedName name="P1_T18.2_Protect" hidden="1">#REF!,#REF!,#REF!,#REF!,#REF!,#REF!,#REF!</definedName>
    <definedName name="P1_T20_Protection" hidden="1">'[7]20'!$E$4:$H$4,'[7]20'!$E$13:$H$13,'[7]20'!$E$16:$H$17,'[7]20'!$E$19:$H$19,'[7]20'!$J$4:$M$4,'[7]20'!$J$8:$M$11,'[7]20'!$J$13:$M$13,'[7]20'!$J$16:$M$17,'[7]20'!$J$19:$M$19</definedName>
    <definedName name="P1_T4_Protect" localSheetId="12" hidden="1">#REF!,#REF!,#REF!,#REF!,#REF!,#REF!,#REF!,#REF!,#REF!</definedName>
    <definedName name="P1_T4_Protect" hidden="1">#REF!,#REF!,#REF!,#REF!,#REF!,#REF!,#REF!,#REF!,#REF!</definedName>
    <definedName name="P1_T6_Protect" localSheetId="12" hidden="1">#REF!,#REF!,#REF!,#REF!,#REF!,#REF!,#REF!,#REF!,#REF!</definedName>
    <definedName name="P1_T6_Protect" hidden="1">#REF!,#REF!,#REF!,#REF!,#REF!,#REF!,#REF!,#REF!,#REF!</definedName>
    <definedName name="P10_SCOPE_FULL_LOAD" localSheetId="12" hidden="1">#REF!,#REF!,#REF!,#REF!,#REF!,#REF!</definedName>
    <definedName name="P10_SCOPE_FULL_LOAD" hidden="1">#REF!,#REF!,#REF!,#REF!,#REF!,#REF!</definedName>
    <definedName name="P10_T1_Protect" localSheetId="12" hidden="1">#REF!,#REF!,#REF!,#REF!,#REF!</definedName>
    <definedName name="P10_T1_Protect" hidden="1">#REF!,#REF!,#REF!,#REF!,#REF!</definedName>
    <definedName name="P11_SCOPE_FULL_LOAD" localSheetId="12" hidden="1">#REF!,#REF!,#REF!,#REF!,#REF!</definedName>
    <definedName name="P11_SCOPE_FULL_LOAD" hidden="1">#REF!,#REF!,#REF!,#REF!,#REF!</definedName>
    <definedName name="P11_T1_Protect" localSheetId="12" hidden="1">#REF!,#REF!,#REF!,#REF!,#REF!</definedName>
    <definedName name="P11_T1_Protect" hidden="1">#REF!,#REF!,#REF!,#REF!,#REF!</definedName>
    <definedName name="P12_SCOPE_FULL_LOAD" localSheetId="12" hidden="1">#REF!,#REF!,#REF!,#REF!,#REF!,#REF!</definedName>
    <definedName name="P12_SCOPE_FULL_LOAD" hidden="1">#REF!,#REF!,#REF!,#REF!,#REF!,#REF!</definedName>
    <definedName name="P12_T1_Protect" localSheetId="12" hidden="1">#REF!,#REF!,#REF!,#REF!,#REF!</definedName>
    <definedName name="P12_T1_Protect" hidden="1">#REF!,#REF!,#REF!,#REF!,#REF!</definedName>
    <definedName name="P13_SCOPE_FULL_LOAD" localSheetId="12" hidden="1">#REF!,#REF!,#REF!,#REF!,#REF!,#REF!</definedName>
    <definedName name="P13_SCOPE_FULL_LOAD" hidden="1">#REF!,#REF!,#REF!,#REF!,#REF!,#REF!</definedName>
    <definedName name="P13_T1_Protect" localSheetId="12" hidden="1">#REF!,#REF!,#REF!,#REF!,#REF!</definedName>
    <definedName name="P13_T1_Protect" hidden="1">#REF!,#REF!,#REF!,#REF!,#REF!</definedName>
    <definedName name="P14_SCOPE_FULL_LOAD" localSheetId="12" hidden="1">#REF!,#REF!,#REF!,#REF!,#REF!,#REF!</definedName>
    <definedName name="P14_SCOPE_FULL_LOAD" hidden="1">#REF!,#REF!,#REF!,#REF!,#REF!,#REF!</definedName>
    <definedName name="P14_T1_Protect" localSheetId="12" hidden="1">#REF!,#REF!,#REF!,#REF!,#REF!</definedName>
    <definedName name="P14_T1_Protect" hidden="1">#REF!,#REF!,#REF!,#REF!,#REF!</definedName>
    <definedName name="P15_SCOPE_FULL_LOAD" localSheetId="12" hidden="1">#REF!,#REF!,#REF!,#REF!,#REF!,'Приложение 1'!P1_SCOPE_FULL_LOAD</definedName>
    <definedName name="P15_SCOPE_FULL_LOAD" hidden="1">#REF!,#REF!,#REF!,#REF!,#REF!,P1_SCOPE_FULL_LOAD</definedName>
    <definedName name="P15_T1_Protect" localSheetId="12" hidden="1">#REF!,#REF!,#REF!,#REF!,#REF!</definedName>
    <definedName name="P15_T1_Protect" hidden="1">#REF!,#REF!,#REF!,#REF!,#REF!</definedName>
    <definedName name="P16_SCOPE_FULL_LOAD" hidden="1">#N/A</definedName>
    <definedName name="P16_T1_Protect" localSheetId="12" hidden="1">#REF!,#REF!,#REF!,#REF!,#REF!,#REF!</definedName>
    <definedName name="P16_T1_Protect" hidden="1">#REF!,#REF!,#REF!,#REF!,#REF!,#REF!</definedName>
    <definedName name="P17_SCOPE_FULL_LOAD" hidden="1">#N/A</definedName>
    <definedName name="P17_T1_Protect" localSheetId="12"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[5]База!$G$100:$G$116,[5]База!$G$118:$G$123,[5]База!$G$125:$G$126,[5]База!$G$128:$G$131,[5]База!$G$133,[5]База!$G$135:$G$139,[5]База!$G$141</definedName>
    <definedName name="P2_SC22" localSheetId="12" hidden="1">#REF!,#REF!,#REF!,#REF!,#REF!,#REF!,#REF!</definedName>
    <definedName name="P2_SC22" hidden="1">#REF!,#REF!,#REF!,#REF!,#REF!,#REF!,#REF!</definedName>
    <definedName name="P2_SCOPE_16_PRT" hidden="1">[5]База!$E$38:$I$38,[5]База!$E$41:$I$41,[5]База!$E$45:$I$47,[5]База!$E$49:$I$49,[5]База!$E$53:$I$54,[5]База!$E$56:$I$57,[5]База!$E$59:$I$59,[5]База!$E$9:$I$13</definedName>
    <definedName name="P2_SCOPE_4_PRT" hidden="1">[5]База!$P$25:$S$25,[5]База!$P$27:$S$31,[5]База!$U$14:$X$20,[5]База!$U$23:$X$23,[5]База!$U$25:$X$25,[5]База!$U$27:$X$31,[5]База!$Z$14:$AC$20,[5]База!$Z$23:$AC$23,[5]База!$Z$25:$AC$25</definedName>
    <definedName name="P2_SCOPE_5_PRT" hidden="1">[5]База!$P$25:$S$25,[5]База!$P$27:$S$31,[5]База!$U$14:$X$21,[5]База!$U$23:$X$23,[5]База!$U$25:$X$25,[5]База!$U$27:$X$31,[5]База!$Z$14:$AC$21,[5]База!$Z$23:$AC$23,[5]База!$Z$25:$AC$25</definedName>
    <definedName name="P2_SCOPE_CORR" localSheetId="12" hidden="1">#REF!,#REF!,#REF!,#REF!,#REF!,#REF!,#REF!,#REF!</definedName>
    <definedName name="P2_SCOPE_CORR" hidden="1">#REF!,#REF!,#REF!,#REF!,#REF!,#REF!,#REF!,#REF!</definedName>
    <definedName name="P2_SCOPE_F1_PRT" hidden="1">[5]База!$D$56:$E$59,[5]База!$D$34:$E$50,[5]База!$D$32:$E$32,[5]База!$D$23:$E$30</definedName>
    <definedName name="P2_SCOPE_F2_PRT" hidden="1">[5]База!$D$52:$G$54,[5]База!$C$21:$E$42,[5]База!$A$12:$E$12,[5]База!$C$8:$E$11</definedName>
    <definedName name="P2_SCOPE_FULL_LOAD" localSheetId="12" hidden="1">#REF!,#REF!,#REF!,#REF!,#REF!,#REF!</definedName>
    <definedName name="P2_SCOPE_FULL_LOAD" hidden="1">#REF!,#REF!,#REF!,#REF!,#REF!,#REF!</definedName>
    <definedName name="P2_SCOPE_IND" localSheetId="12" hidden="1">#REF!,#REF!,#REF!,#REF!,#REF!,#REF!</definedName>
    <definedName name="P2_SCOPE_IND" hidden="1">#REF!,#REF!,#REF!,#REF!,#REF!,#REF!</definedName>
    <definedName name="P2_SCOPE_IND2" localSheetId="12" hidden="1">#REF!,#REF!,#REF!,#REF!,#REF!</definedName>
    <definedName name="P2_SCOPE_IND2" hidden="1">#REF!,#REF!,#REF!,#REF!,#REF!</definedName>
    <definedName name="P2_SCOPE_NOTIND" localSheetId="12" hidden="1">#REF!,#REF!,#REF!,#REF!,#REF!,#REF!,#REF!</definedName>
    <definedName name="P2_SCOPE_NOTIND" hidden="1">#REF!,#REF!,#REF!,#REF!,#REF!,#REF!,#REF!</definedName>
    <definedName name="P2_SCOPE_NotInd2" localSheetId="12" hidden="1">#REF!,#REF!,#REF!,#REF!,#REF!,#REF!</definedName>
    <definedName name="P2_SCOPE_NotInd2" hidden="1">#REF!,#REF!,#REF!,#REF!,#REF!,#REF!</definedName>
    <definedName name="P2_SCOPE_NotInd3" localSheetId="12" hidden="1">#REF!,#REF!,#REF!,#REF!,#REF!,#REF!,#REF!</definedName>
    <definedName name="P2_SCOPE_NotInd3" hidden="1">#REF!,#REF!,#REF!,#REF!,#REF!,#REF!,#REF!</definedName>
    <definedName name="P2_SCOPE_NotInt" localSheetId="12" hidden="1">#REF!,#REF!,#REF!,#REF!,#REF!,#REF!,#REF!</definedName>
    <definedName name="P2_SCOPE_NotInt" hidden="1">#REF!,#REF!,#REF!,#REF!,#REF!,#REF!,#REF!</definedName>
    <definedName name="P2_SCOPE_PER_PRT" hidden="1">[5]База!$N$14:$N$25,[5]База!$N$27:$N$31,[5]База!$J$27:$K$31,[5]База!$F$27:$H$31,[5]База!$F$33:$H$37</definedName>
    <definedName name="P2_SCOPE_SAVE2" localSheetId="12" hidden="1">#REF!,#REF!,#REF!,#REF!,#REF!,#REF!</definedName>
    <definedName name="P2_SCOPE_SAVE2" hidden="1">#REF!,#REF!,#REF!,#REF!,#REF!,#REF!</definedName>
    <definedName name="P2_SCOPE_SV_PRT" localSheetId="12" hidden="1">#REF!,#REF!,#REF!,#REF!,#REF!,#REF!,#REF!</definedName>
    <definedName name="P2_SCOPE_SV_PRT" hidden="1">#REF!,#REF!,#REF!,#REF!,#REF!,#REF!,#REF!</definedName>
    <definedName name="P2_SCOPE_TAR_OLD" hidden="1">[6]Свод!$W$8:$W$25,[6]Свод!$W$27:$W$37,[6]Свод!$W$39:$W$51,[6]Свод!$W$53:$W$66,[6]Свод!$W$68:$W$73,[6]Свод!$W$75:$W$89,[6]Свод!$W$91:$W$101</definedName>
    <definedName name="P2_T1_Protect" localSheetId="12" hidden="1">#REF!,#REF!,#REF!,#REF!,#REF!,#REF!</definedName>
    <definedName name="P2_T1_Protect" hidden="1">#REF!,#REF!,#REF!,#REF!,#REF!,#REF!</definedName>
    <definedName name="P2_T4_Protect" localSheetId="12" hidden="1">#REF!,#REF!,#REF!,#REF!,#REF!,#REF!,#REF!,#REF!,#REF!</definedName>
    <definedName name="P2_T4_Protect" hidden="1">#REF!,#REF!,#REF!,#REF!,#REF!,#REF!,#REF!,#REF!,#REF!</definedName>
    <definedName name="P3_dip" hidden="1">[5]База!$G$143:$G$145,[5]База!$G$214:$G$217,[5]База!$G$219:$G$224,[5]База!$G$226,[5]База!$G$228,[5]База!$G$230,[5]База!$G$232,[5]База!$G$197:$G$212</definedName>
    <definedName name="P3_SC22" localSheetId="12" hidden="1">#REF!,#REF!,#REF!,#REF!,#REF!,#REF!</definedName>
    <definedName name="P3_SC22" hidden="1">#REF!,#REF!,#REF!,#REF!,#REF!,#REF!</definedName>
    <definedName name="P3_SCOPE_F1_PRT" hidden="1">[5]База!$E$16:$E$17,[5]База!$C$4:$D$4,[5]База!$C$7:$E$10,[5]База!$A$11:$E$11</definedName>
    <definedName name="P3_SCOPE_FULL_LOAD" localSheetId="12" hidden="1">#REF!,#REF!,#REF!,#REF!,#REF!,#REF!</definedName>
    <definedName name="P3_SCOPE_FULL_LOAD" hidden="1">#REF!,#REF!,#REF!,#REF!,#REF!,#REF!</definedName>
    <definedName name="P3_SCOPE_IND" localSheetId="12" hidden="1">#REF!,#REF!,#REF!,#REF!,#REF!</definedName>
    <definedName name="P3_SCOPE_IND" hidden="1">#REF!,#REF!,#REF!,#REF!,#REF!</definedName>
    <definedName name="P3_SCOPE_IND2" localSheetId="12" hidden="1">#REF!,#REF!,#REF!,#REF!,#REF!</definedName>
    <definedName name="P3_SCOPE_IND2" hidden="1">#REF!,#REF!,#REF!,#REF!,#REF!</definedName>
    <definedName name="P3_SCOPE_NOTIND" localSheetId="12" hidden="1">#REF!,#REF!,#REF!,#REF!,#REF!,#REF!,#REF!</definedName>
    <definedName name="P3_SCOPE_NOTIND" hidden="1">#REF!,#REF!,#REF!,#REF!,#REF!,#REF!,#REF!</definedName>
    <definedName name="P3_SCOPE_NotInd2" localSheetId="12" hidden="1">#REF!,#REF!,#REF!,#REF!,#REF!,#REF!,#REF!</definedName>
    <definedName name="P3_SCOPE_NotInd2" hidden="1">#REF!,#REF!,#REF!,#REF!,#REF!,#REF!,#REF!</definedName>
    <definedName name="P3_SCOPE_NotInt" localSheetId="12" hidden="1">#REF!,#REF!,#REF!,#REF!,#REF!,#REF!</definedName>
    <definedName name="P3_SCOPE_NotInt" hidden="1">#REF!,#REF!,#REF!,#REF!,#REF!,#REF!</definedName>
    <definedName name="P3_SCOPE_PER_PRT" hidden="1">[5]База!$J$33:$K$37,[5]База!$N$33:$N$37,[5]База!$F$39:$H$43,[5]База!$J$39:$K$43,[5]База!$N$39:$N$43</definedName>
    <definedName name="P3_SCOPE_SV_PRT" localSheetId="12" hidden="1">#REF!,#REF!,#REF!,#REF!,#REF!,#REF!,#REF!</definedName>
    <definedName name="P3_SCOPE_SV_PRT" hidden="1">#REF!,#REF!,#REF!,#REF!,#REF!,#REF!,#REF!</definedName>
    <definedName name="P3_T1_Protect" localSheetId="12" hidden="1">#REF!,#REF!,#REF!,#REF!,#REF!</definedName>
    <definedName name="P3_T1_Protect" hidden="1">#REF!,#REF!,#REF!,#REF!,#REF!</definedName>
    <definedName name="P4_dip" hidden="1">[5]База!$G$70:$G$75,[5]База!$G$77:$G$78,[5]База!$G$80:$G$83,[5]База!$G$85,[5]База!$G$87:$G$91,[5]База!$G$93,[5]База!$G$95:$G$97,[5]База!$G$52:$G$68</definedName>
    <definedName name="P4_SCOPE_F1_PRT" hidden="1">[5]База!$C$13:$E$13,[5]База!$A$14:$E$14,[5]База!$C$23:$C$50,[5]База!$C$54:$C$95</definedName>
    <definedName name="P4_SCOPE_FULL_LOAD" localSheetId="12" hidden="1">#REF!,#REF!,#REF!,#REF!,#REF!,#REF!</definedName>
    <definedName name="P4_SCOPE_FULL_LOAD" hidden="1">#REF!,#REF!,#REF!,#REF!,#REF!,#REF!</definedName>
    <definedName name="P4_SCOPE_IND" localSheetId="12" hidden="1">#REF!,#REF!,#REF!,#REF!,#REF!</definedName>
    <definedName name="P4_SCOPE_IND" hidden="1">#REF!,#REF!,#REF!,#REF!,#REF!</definedName>
    <definedName name="P4_SCOPE_IND2" localSheetId="12" hidden="1">#REF!,#REF!,#REF!,#REF!,#REF!,#REF!</definedName>
    <definedName name="P4_SCOPE_IND2" hidden="1">#REF!,#REF!,#REF!,#REF!,#REF!,#REF!</definedName>
    <definedName name="P4_SCOPE_NOTIND" localSheetId="12" hidden="1">#REF!,#REF!,#REF!,#REF!,#REF!,#REF!,#REF!</definedName>
    <definedName name="P4_SCOPE_NOTIND" hidden="1">#REF!,#REF!,#REF!,#REF!,#REF!,#REF!,#REF!</definedName>
    <definedName name="P4_SCOPE_NotInd2" localSheetId="12" hidden="1">#REF!,#REF!,#REF!,#REF!,#REF!,#REF!,#REF!</definedName>
    <definedName name="P4_SCOPE_NotInd2" hidden="1">#REF!,#REF!,#REF!,#REF!,#REF!,#REF!,#REF!</definedName>
    <definedName name="P4_SCOPE_PER_PRT" hidden="1">[5]База!$F$45:$H$49,[5]База!$J$45:$K$49,[5]База!$N$45:$N$49,[5]База!$F$53:$G$64,[5]База!$H$54:$H$58</definedName>
    <definedName name="P4_T1_Protect" localSheetId="12" hidden="1">#REF!,#REF!,#REF!,#REF!,#REF!,#REF!</definedName>
    <definedName name="P4_T1_Protect" hidden="1">#REF!,#REF!,#REF!,#REF!,#REF!,#REF!</definedName>
    <definedName name="P5_SCOPE_FULL_LOAD" localSheetId="12" hidden="1">#REF!,#REF!,#REF!,#REF!,#REF!,#REF!</definedName>
    <definedName name="P5_SCOPE_FULL_LOAD" hidden="1">#REF!,#REF!,#REF!,#REF!,#REF!,#REF!</definedName>
    <definedName name="P5_SCOPE_NOTIND" localSheetId="12" hidden="1">#REF!,#REF!,#REF!,#REF!,#REF!,#REF!,#REF!</definedName>
    <definedName name="P5_SCOPE_NOTIND" hidden="1">#REF!,#REF!,#REF!,#REF!,#REF!,#REF!,#REF!</definedName>
    <definedName name="P5_SCOPE_NotInd2" localSheetId="12" hidden="1">#REF!,#REF!,#REF!,#REF!,#REF!,#REF!,#REF!</definedName>
    <definedName name="P5_SCOPE_NotInd2" hidden="1">#REF!,#REF!,#REF!,#REF!,#REF!,#REF!,#REF!</definedName>
    <definedName name="P5_SCOPE_PER_PRT" hidden="1">[5]База!$H$60:$H$64,[5]База!$J$53:$J$64,[5]База!$K$54:$K$58,[5]База!$K$60:$K$64,[5]База!$N$53:$N$64</definedName>
    <definedName name="P5_T1_Protect" localSheetId="12" hidden="1">#REF!,#REF!,#REF!,#REF!,#REF!</definedName>
    <definedName name="P5_T1_Protect" hidden="1">#REF!,#REF!,#REF!,#REF!,#REF!</definedName>
    <definedName name="P6_SCOPE_FULL_LOAD" localSheetId="12" hidden="1">#REF!,#REF!,#REF!,#REF!,#REF!,#REF!</definedName>
    <definedName name="P6_SCOPE_FULL_LOAD" hidden="1">#REF!,#REF!,#REF!,#REF!,#REF!,#REF!</definedName>
    <definedName name="P6_SCOPE_NOTIND" localSheetId="12" hidden="1">#REF!,#REF!,#REF!,#REF!,#REF!,#REF!,#REF!</definedName>
    <definedName name="P6_SCOPE_NOTIND" hidden="1">#REF!,#REF!,#REF!,#REF!,#REF!,#REF!,#REF!</definedName>
    <definedName name="P6_SCOPE_NotInd2" localSheetId="12" hidden="1">#REF!,#REF!,#REF!,#REF!,#REF!,#REF!,#REF!</definedName>
    <definedName name="P6_SCOPE_NotInd2" hidden="1">#REF!,#REF!,#REF!,#REF!,#REF!,#REF!,#REF!</definedName>
    <definedName name="P6_SCOPE_PER_PRT" hidden="1">[5]База!$F$66:$H$70,[5]База!$J$66:$K$70,[5]База!$N$66:$N$70,[5]База!$F$72:$H$76,[5]База!$J$72:$K$76</definedName>
    <definedName name="P6_T1_Protect" localSheetId="12" hidden="1">#REF!,#REF!,#REF!,#REF!,#REF!</definedName>
    <definedName name="P6_T1_Protect" hidden="1">#REF!,#REF!,#REF!,#REF!,#REF!</definedName>
    <definedName name="P7_SCOPE_FULL_LOAD" localSheetId="12" hidden="1">#REF!,#REF!,#REF!,#REF!,#REF!,#REF!</definedName>
    <definedName name="P7_SCOPE_FULL_LOAD" hidden="1">#REF!,#REF!,#REF!,#REF!,#REF!,#REF!</definedName>
    <definedName name="P7_SCOPE_NOTIND" localSheetId="12" hidden="1">#REF!,#REF!,#REF!,#REF!,#REF!,#REF!</definedName>
    <definedName name="P7_SCOPE_NOTIND" hidden="1">#REF!,#REF!,#REF!,#REF!,#REF!,#REF!</definedName>
    <definedName name="P7_SCOPE_NotInd2" localSheetId="12"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[5]База!$N$72:$N$76,[5]База!$F$78:$H$82,[5]База!$J$78:$K$82,[5]База!$N$78:$N$82,[5]База!$F$84:$H$88</definedName>
    <definedName name="P7_T1_Protect" localSheetId="12" hidden="1">#REF!,#REF!,#REF!,#REF!,#REF!</definedName>
    <definedName name="P7_T1_Protect" hidden="1">#REF!,#REF!,#REF!,#REF!,#REF!</definedName>
    <definedName name="P8_SCOPE_FULL_LOAD" localSheetId="12" hidden="1">#REF!,#REF!,#REF!,#REF!,#REF!,#REF!</definedName>
    <definedName name="P8_SCOPE_FULL_LOAD" hidden="1">#REF!,#REF!,#REF!,#REF!,#REF!,#REF!</definedName>
    <definedName name="P8_SCOPE_NOTIND" localSheetId="12" hidden="1">#REF!,#REF!,#REF!,#REF!,#REF!,#REF!</definedName>
    <definedName name="P8_SCOPE_NOTIND" hidden="1">#REF!,#REF!,#REF!,#REF!,#REF!,#REF!</definedName>
    <definedName name="P8_SCOPE_PER_PRT" localSheetId="12" hidden="1">[8]База!$J$84:$K$88,[8]База!$N$84:$N$88,[8]База!$F$14:$G$25,[0]!P1_SCOPE_PER_PRT,[0]!P2_SCOPE_PER_PRT,[0]!P3_SCOPE_PER_PRT,[0]!P4_SCOPE_PER_PRT</definedName>
    <definedName name="P8_SCOPE_PER_PRT" hidden="1">[8]База!$J$84:$K$88,[8]База!$N$84:$N$88,[8]База!$F$14:$G$25,P1_SCOPE_PER_PRT,P2_SCOPE_PER_PRT,P3_SCOPE_PER_PRT,P4_SCOPE_PER_PRT</definedName>
    <definedName name="P8_T1_Protect" localSheetId="12" hidden="1">#REF!,#REF!,#REF!,#REF!,#REF!</definedName>
    <definedName name="P8_T1_Protect" hidden="1">#REF!,#REF!,#REF!,#REF!,#REF!</definedName>
    <definedName name="P9_SCOPE_FULL_LOAD" localSheetId="12" hidden="1">#REF!,#REF!,#REF!,#REF!,#REF!,#REF!</definedName>
    <definedName name="P9_SCOPE_FULL_LOAD" hidden="1">#REF!,#REF!,#REF!,#REF!,#REF!,#REF!</definedName>
    <definedName name="P9_SCOPE_NotInd" localSheetId="12"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2" hidden="1">#REF!,#REF!,#REF!,#REF!,#REF!</definedName>
    <definedName name="P9_T1_Protect" hidden="1">#REF!,#REF!,#REF!,#REF!,#REF!</definedName>
    <definedName name="popiiiiiiiiiiiiiiiiiii" localSheetId="12" hidden="1">{#N/A,#N/A,TRUE,"Лист1";#N/A,#N/A,TRUE,"Лист2";#N/A,#N/A,TRUE,"Лист3"}</definedName>
    <definedName name="popiiiiiiiiiiiiiiiiiii" hidden="1">{#N/A,#N/A,TRUE,"Лист1";#N/A,#N/A,TRUE,"Лист2";#N/A,#N/A,TRUE,"Лист3"}</definedName>
    <definedName name="PORT_PrjPeriods">[4]Портфель!$A$27</definedName>
    <definedName name="PrjTariff">'[4]Исходные данные'!$D$15</definedName>
    <definedName name="rerttryu" localSheetId="12" hidden="1">{#N/A,#N/A,TRUE,"Лист1";#N/A,#N/A,TRUE,"Лист2";#N/A,#N/A,TRUE,"Лист3"}</definedName>
    <definedName name="rerttryu" hidden="1">{#N/A,#N/A,TRUE,"Лист1";#N/A,#N/A,TRUE,"Лист2";#N/A,#N/A,TRUE,"Лист3"}</definedName>
    <definedName name="rrtdrdrdsf" localSheetId="12"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2" hidden="1">{#N/A,#N/A,FALSE,"Себестоимсть-97"}</definedName>
    <definedName name="smet" hidden="1">{#N/A,#N/A,FALSE,"Себестоимсть-97"}</definedName>
    <definedName name="trfgffffffffffffffffff" localSheetId="12" hidden="1">{#N/A,#N/A,TRUE,"Лист1";#N/A,#N/A,TRUE,"Лист2";#N/A,#N/A,TRUE,"Лист3"}</definedName>
    <definedName name="trfgffffffffffffffffff" hidden="1">{#N/A,#N/A,TRUE,"Лист1";#N/A,#N/A,TRUE,"Лист2";#N/A,#N/A,TRUE,"Лист3"}</definedName>
    <definedName name="trttttttttttttttttttt" localSheetId="12" hidden="1">{#N/A,#N/A,TRUE,"Лист1";#N/A,#N/A,TRUE,"Лист2";#N/A,#N/A,TRUE,"Лист3"}</definedName>
    <definedName name="trttttttttttttttttttt" hidden="1">{#N/A,#N/A,TRUE,"Лист1";#N/A,#N/A,TRUE,"Лист2";#N/A,#N/A,TRUE,"Лист3"}</definedName>
    <definedName name="uhjhhhhhhhhhhhhh" localSheetId="12" hidden="1">{#N/A,#N/A,TRUE,"Лист1";#N/A,#N/A,TRUE,"Лист2";#N/A,#N/A,TRUE,"Лист3"}</definedName>
    <definedName name="uhjhhhhhhhhhhhhh" hidden="1">{#N/A,#N/A,TRUE,"Лист1";#N/A,#N/A,TRUE,"Лист2";#N/A,#N/A,TRUE,"Лист3"}</definedName>
    <definedName name="uiyuyuy" localSheetId="12" hidden="1">{#N/A,#N/A,TRUE,"Лист1";#N/A,#N/A,TRUE,"Лист2";#N/A,#N/A,TRUE,"Лист3"}</definedName>
    <definedName name="uiyuyuy" hidden="1">{#N/A,#N/A,TRUE,"Лист1";#N/A,#N/A,TRUE,"Лист2";#N/A,#N/A,TRUE,"Лист3"}</definedName>
    <definedName name="uytytr" localSheetId="12" hidden="1">{#N/A,#N/A,TRUE,"Лист1";#N/A,#N/A,TRUE,"Лист2";#N/A,#N/A,TRUE,"Лист3"}</definedName>
    <definedName name="uytytr" hidden="1">{#N/A,#N/A,TRUE,"Лист1";#N/A,#N/A,TRUE,"Лист2";#N/A,#N/A,TRUE,"Лист3"}</definedName>
    <definedName name="uyuiyuttyt" localSheetId="12" hidden="1">{#N/A,#N/A,TRUE,"Лист1";#N/A,#N/A,TRUE,"Лист2";#N/A,#N/A,TRUE,"Лист3"}</definedName>
    <definedName name="uyuiyuttyt" hidden="1">{#N/A,#N/A,TRUE,"Лист1";#N/A,#N/A,TRUE,"Лист2";#N/A,#N/A,TRUE,"Лист3"}</definedName>
    <definedName name="uyyuttr" localSheetId="12" hidden="1">{#N/A,#N/A,TRUE,"Лист1";#N/A,#N/A,TRUE,"Лист2";#N/A,#N/A,TRUE,"Лист3"}</definedName>
    <definedName name="uyyuttr" hidden="1">{#N/A,#N/A,TRUE,"Лист1";#N/A,#N/A,TRUE,"Лист2";#N/A,#N/A,TRUE,"Лист3"}</definedName>
    <definedName name="vcfdfs" localSheetId="12" hidden="1">{#N/A,#N/A,TRUE,"Лист1";#N/A,#N/A,TRUE,"Лист2";#N/A,#N/A,TRUE,"Лист3"}</definedName>
    <definedName name="vcfdfs" hidden="1">{#N/A,#N/A,TRUE,"Лист1";#N/A,#N/A,TRUE,"Лист2";#N/A,#N/A,TRUE,"Лист3"}</definedName>
    <definedName name="vcfhg" localSheetId="12" hidden="1">{#N/A,#N/A,TRUE,"Лист1";#N/A,#N/A,TRUE,"Лист2";#N/A,#N/A,TRUE,"Лист3"}</definedName>
    <definedName name="vcfhg" hidden="1">{#N/A,#N/A,TRUE,"Лист1";#N/A,#N/A,TRUE,"Лист2";#N/A,#N/A,TRUE,"Лист3"}</definedName>
    <definedName name="vcfssssssssssssssssssss" localSheetId="12" hidden="1">{#N/A,#N/A,TRUE,"Лист1";#N/A,#N/A,TRUE,"Лист2";#N/A,#N/A,TRUE,"Лист3"}</definedName>
    <definedName name="vcfssssssssssssssssssss" hidden="1">{#N/A,#N/A,TRUE,"Лист1";#N/A,#N/A,TRUE,"Лист2";#N/A,#N/A,TRUE,"Лист3"}</definedName>
    <definedName name="VerMaket" hidden="1">1.02</definedName>
    <definedName name="vn" localSheetId="12" hidden="1">{#N/A,#N/A,TRUE,"Лист1";#N/A,#N/A,TRUE,"Лист2";#N/A,#N/A,TRUE,"Лист3"}</definedName>
    <definedName name="vn" hidden="1">{#N/A,#N/A,TRUE,"Лист1";#N/A,#N/A,TRUE,"Лист2";#N/A,#N/A,TRUE,"Лист3"}</definedName>
    <definedName name="waddddddddddddddddddd" localSheetId="12" hidden="1">{#N/A,#N/A,TRUE,"Лист1";#N/A,#N/A,TRUE,"Лист2";#N/A,#N/A,TRUE,"Лист3"}</definedName>
    <definedName name="waddddddddddddddddddd" hidden="1">{#N/A,#N/A,TRUE,"Лист1";#N/A,#N/A,TRUE,"Лист2";#N/A,#N/A,TRUE,"Лист3"}</definedName>
    <definedName name="wesddddddddddddddddd" localSheetId="12" hidden="1">{#N/A,#N/A,TRUE,"Лист1";#N/A,#N/A,TRUE,"Лист2";#N/A,#N/A,TRUE,"Лист3"}</definedName>
    <definedName name="wesddddddddddddddddd" hidden="1">{#N/A,#N/A,TRUE,"Лист1";#N/A,#N/A,TRUE,"Лист2";#N/A,#N/A,TRUE,"Лист3"}</definedName>
    <definedName name="wrn.Калькуляция._.себестоимости." localSheetId="12" hidden="1">{#N/A,#N/A,FALSE,"Себестоимсть-97"}</definedName>
    <definedName name="wrn.Калькуляция._.себестоимости." hidden="1">{#N/A,#N/A,FALSE,"Себестоимсть-97"}</definedName>
    <definedName name="wrn.Сравнение._.с._.отраслями." localSheetId="12" hidden="1">{#N/A,#N/A,TRUE,"Лист1";#N/A,#N/A,TRUE,"Лист2";#N/A,#N/A,TRUE,"Лист3"}</definedName>
    <definedName name="wrn.Сравнение._.с._.отраслями." hidden="1">{#N/A,#N/A,TRUE,"Лист1";#N/A,#N/A,TRUE,"Лист2";#N/A,#N/A,TRUE,"Лист3"}</definedName>
    <definedName name="yfgdfdfffffffffffff" localSheetId="12" hidden="1">{#N/A,#N/A,TRUE,"Лист1";#N/A,#N/A,TRUE,"Лист2";#N/A,#N/A,TRUE,"Лист3"}</definedName>
    <definedName name="yfgdfdfffffffffffff" hidden="1">{#N/A,#N/A,TRUE,"Лист1";#N/A,#N/A,TRUE,"Лист2";#N/A,#N/A,TRUE,"Лист3"}</definedName>
    <definedName name="ytttttttttttttttttttt" localSheetId="12" hidden="1">{#N/A,#N/A,TRUE,"Лист1";#N/A,#N/A,TRUE,"Лист2";#N/A,#N/A,TRUE,"Лист3"}</definedName>
    <definedName name="ytttttttttttttttttttt" hidden="1">{#N/A,#N/A,TRUE,"Лист1";#N/A,#N/A,TRUE,"Лист2";#N/A,#N/A,TRUE,"Лист3"}</definedName>
    <definedName name="ytyggggggggggggggg" localSheetId="12" hidden="1">{#N/A,#N/A,TRUE,"Лист1";#N/A,#N/A,TRUE,"Лист2";#N/A,#N/A,TRUE,"Лист3"}</definedName>
    <definedName name="ytyggggggggggggggg" hidden="1">{#N/A,#N/A,TRUE,"Лист1";#N/A,#N/A,TRUE,"Лист2";#N/A,#N/A,TRUE,"Лист3"}</definedName>
    <definedName name="yyyjjjj" localSheetId="12" hidden="1">{#N/A,#N/A,FALSE,"Себестоимсть-97"}</definedName>
    <definedName name="yyyjjjj" hidden="1">{#N/A,#N/A,FALSE,"Себестоимсть-97"}</definedName>
    <definedName name="ааа" localSheetId="12" hidden="1">{#N/A,#N/A,TRUE,"Лист1";#N/A,#N/A,TRUE,"Лист2";#N/A,#N/A,TRUE,"Лист3"}</definedName>
    <definedName name="ааа" hidden="1">{#N/A,#N/A,TRUE,"Лист1";#N/A,#N/A,TRUE,"Лист2";#N/A,#N/A,TRUE,"Лист3"}</definedName>
    <definedName name="ваорлап" localSheetId="12" hidden="1">{#N/A,#N/A,TRUE,"Лист1";#N/A,#N/A,TRUE,"Лист2";#N/A,#N/A,TRUE,"Лист3"}</definedName>
    <definedName name="ваорлап" hidden="1">{#N/A,#N/A,TRUE,"Лист1";#N/A,#N/A,TRUE,"Лист2";#N/A,#N/A,TRUE,"Лист3"}</definedName>
    <definedName name="витт" localSheetId="12" hidden="1">{#N/A,#N/A,TRUE,"Лист1";#N/A,#N/A,TRUE,"Лист2";#N/A,#N/A,TRUE,"Лист3"}</definedName>
    <definedName name="витт" hidden="1">{#N/A,#N/A,TRUE,"Лист1";#N/A,#N/A,TRUE,"Лист2";#N/A,#N/A,TRUE,"Лист3"}</definedName>
    <definedName name="вуув" localSheetId="12" hidden="1">{#N/A,#N/A,TRUE,"Лист1";#N/A,#N/A,TRUE,"Лист2";#N/A,#N/A,TRUE,"Лист3"}</definedName>
    <definedName name="вуув" hidden="1">{#N/A,#N/A,TRUE,"Лист1";#N/A,#N/A,TRUE,"Лист2";#N/A,#N/A,TRUE,"Лист3"}</definedName>
    <definedName name="выап" localSheetId="12" hidden="1">#REF!</definedName>
    <definedName name="выап" hidden="1">#REF!</definedName>
    <definedName name="выыапвавап" localSheetId="12" hidden="1">{#N/A,#N/A,TRUE,"Лист1";#N/A,#N/A,TRUE,"Лист2";#N/A,#N/A,TRUE,"Лист3"}</definedName>
    <definedName name="выыапвавап" hidden="1">{#N/A,#N/A,TRUE,"Лист1";#N/A,#N/A,TRUE,"Лист2";#N/A,#N/A,TRUE,"Лист3"}</definedName>
    <definedName name="гнгепнапра" localSheetId="12" hidden="1">{#N/A,#N/A,TRUE,"Лист1";#N/A,#N/A,TRUE,"Лист2";#N/A,#N/A,TRUE,"Лист3"}</definedName>
    <definedName name="гнгепнапра" hidden="1">{#N/A,#N/A,TRUE,"Лист1";#N/A,#N/A,TRUE,"Лист2";#N/A,#N/A,TRUE,"Лист3"}</definedName>
    <definedName name="грприрцфв00ав98" localSheetId="12" hidden="1">{#N/A,#N/A,TRUE,"Лист1";#N/A,#N/A,TRUE,"Лист2";#N/A,#N/A,TRUE,"Лист3"}</definedName>
    <definedName name="грприрцфв00ав98" hidden="1">{#N/A,#N/A,TRUE,"Лист1";#N/A,#N/A,TRUE,"Лист2";#N/A,#N/A,TRUE,"Лист3"}</definedName>
    <definedName name="грфинцкавг98Х" localSheetId="12" hidden="1">{#N/A,#N/A,TRUE,"Лист1";#N/A,#N/A,TRUE,"Лист2";#N/A,#N/A,TRUE,"Лист3"}</definedName>
    <definedName name="грфинцкавг98Х" hidden="1">{#N/A,#N/A,TRUE,"Лист1";#N/A,#N/A,TRUE,"Лист2";#N/A,#N/A,TRUE,"Лист3"}</definedName>
    <definedName name="гшгш" localSheetId="12" hidden="1">{#N/A,#N/A,TRUE,"Лист1";#N/A,#N/A,TRUE,"Лист2";#N/A,#N/A,TRUE,"Лист3"}</definedName>
    <definedName name="гшгш" hidden="1">{#N/A,#N/A,TRUE,"Лист1";#N/A,#N/A,TRUE,"Лист2";#N/A,#N/A,TRUE,"Лист3"}</definedName>
    <definedName name="дшголлололол" localSheetId="12" hidden="1">{#N/A,#N/A,TRUE,"Лист1";#N/A,#N/A,TRUE,"Лист2";#N/A,#N/A,TRUE,"Лист3"}</definedName>
    <definedName name="дшголлололол" hidden="1">{#N/A,#N/A,TRUE,"Лист1";#N/A,#N/A,TRUE,"Лист2";#N/A,#N/A,TRUE,"Лист3"}</definedName>
    <definedName name="еапапарорппис" localSheetId="12" hidden="1">{#N/A,#N/A,TRUE,"Лист1";#N/A,#N/A,TRUE,"Лист2";#N/A,#N/A,TRUE,"Лист3"}</definedName>
    <definedName name="еапапарорппис" hidden="1">{#N/A,#N/A,TRUE,"Лист1";#N/A,#N/A,TRUE,"Лист2";#N/A,#N/A,TRUE,"Лист3"}</definedName>
    <definedName name="евапараорплор" localSheetId="12" hidden="1">{#N/A,#N/A,TRUE,"Лист1";#N/A,#N/A,TRUE,"Лист2";#N/A,#N/A,TRUE,"Лист3"}</definedName>
    <definedName name="евапараорплор" hidden="1">{#N/A,#N/A,TRUE,"Лист1";#N/A,#N/A,TRUE,"Лист2";#N/A,#N/A,TRUE,"Лист3"}</definedName>
    <definedName name="ждждлдлодл" localSheetId="12" hidden="1">{#N/A,#N/A,TRUE,"Лист1";#N/A,#N/A,TRUE,"Лист2";#N/A,#N/A,TRUE,"Лист3"}</definedName>
    <definedName name="ждждлдлодл" hidden="1">{#N/A,#N/A,TRUE,"Лист1";#N/A,#N/A,TRUE,"Лист2";#N/A,#N/A,TRUE,"Лист3"}</definedName>
    <definedName name="жж" localSheetId="12" hidden="1">{#N/A,#N/A,TRUE,"Лист1";#N/A,#N/A,TRUE,"Лист2";#N/A,#N/A,TRUE,"Лист3"}</definedName>
    <definedName name="жж" hidden="1">{#N/A,#N/A,TRUE,"Лист1";#N/A,#N/A,TRUE,"Лист2";#N/A,#N/A,TRUE,"Лист3"}</definedName>
    <definedName name="зщщщшгрпаав" localSheetId="12" hidden="1">{#N/A,#N/A,TRUE,"Лист1";#N/A,#N/A,TRUE,"Лист2";#N/A,#N/A,TRUE,"Лист3"}</definedName>
    <definedName name="зщщщшгрпаав" hidden="1">{#N/A,#N/A,TRUE,"Лист1";#N/A,#N/A,TRUE,"Лист2";#N/A,#N/A,TRUE,"Лист3"}</definedName>
    <definedName name="индцкавг98" localSheetId="12" hidden="1">{#N/A,#N/A,TRUE,"Лист1";#N/A,#N/A,TRUE,"Лист2";#N/A,#N/A,TRUE,"Лист3"}</definedName>
    <definedName name="индцкавг98" hidden="1">{#N/A,#N/A,TRUE,"Лист1";#N/A,#N/A,TRUE,"Лист2";#N/A,#N/A,TRUE,"Лист3"}</definedName>
    <definedName name="к" localSheetId="12" hidden="1">{#N/A,#N/A,TRUE,"Лист1";#N/A,#N/A,TRUE,"Лист2";#N/A,#N/A,TRUE,"Лист3"}</definedName>
    <definedName name="к" hidden="1">{#N/A,#N/A,TRUE,"Лист1";#N/A,#N/A,TRUE,"Лист2";#N/A,#N/A,TRUE,"Лист3"}</definedName>
    <definedName name="кеппппппппппп" localSheetId="12" hidden="1">{#N/A,#N/A,TRUE,"Лист1";#N/A,#N/A,TRUE,"Лист2";#N/A,#N/A,TRUE,"Лист3"}</definedName>
    <definedName name="кеппппппппппп" hidden="1">{#N/A,#N/A,TRUE,"Лист1";#N/A,#N/A,TRUE,"Лист2";#N/A,#N/A,TRUE,"Лист3"}</definedName>
    <definedName name="лдлдолорар" localSheetId="12" hidden="1">{#N/A,#N/A,TRUE,"Лист1";#N/A,#N/A,TRUE,"Лист2";#N/A,#N/A,TRUE,"Лист3"}</definedName>
    <definedName name="лдлдолорар" hidden="1">{#N/A,#N/A,TRUE,"Лист1";#N/A,#N/A,TRUE,"Лист2";#N/A,#N/A,TRUE,"Лист3"}</definedName>
    <definedName name="лимит" localSheetId="12" hidden="1">{#N/A,#N/A,FALSE,"Себестоимсть-97"}</definedName>
    <definedName name="лимит" hidden="1">{#N/A,#N/A,FALSE,"Себестоимсть-97"}</definedName>
    <definedName name="Лицензии" localSheetId="12" hidden="1">{#N/A,#N/A,TRUE,"Лист1";#N/A,#N/A,TRUE,"Лист2";#N/A,#N/A,TRUE,"Лист3"}</definedName>
    <definedName name="Лицензии" hidden="1">{#N/A,#N/A,TRUE,"Лист1";#N/A,#N/A,TRUE,"Лист2";#N/A,#N/A,TRUE,"Лист3"}</definedName>
    <definedName name="лщжо" localSheetId="12" hidden="1">{#N/A,#N/A,TRUE,"Лист1";#N/A,#N/A,TRUE,"Лист2";#N/A,#N/A,TRUE,"Лист3"}</definedName>
    <definedName name="лщжо" hidden="1">{#N/A,#N/A,TRUE,"Лист1";#N/A,#N/A,TRUE,"Лист2";#N/A,#N/A,TRUE,"Лист3"}</definedName>
    <definedName name="нгневаапор" localSheetId="12" hidden="1">{#N/A,#N/A,TRUE,"Лист1";#N/A,#N/A,TRUE,"Лист2";#N/A,#N/A,TRUE,"Лист3"}</definedName>
    <definedName name="нгневаапор" hidden="1">{#N/A,#N/A,TRUE,"Лист1";#N/A,#N/A,TRUE,"Лист2";#N/A,#N/A,TRUE,"Лист3"}</definedName>
    <definedName name="ншш" localSheetId="12" hidden="1">{#N/A,#N/A,TRUE,"Лист1";#N/A,#N/A,TRUE,"Лист2";#N/A,#N/A,TRUE,"Лист3"}</definedName>
    <definedName name="ншш" hidden="1">{#N/A,#N/A,TRUE,"Лист1";#N/A,#N/A,TRUE,"Лист2";#N/A,#N/A,TRUE,"Лист3"}</definedName>
    <definedName name="оллртимиава" localSheetId="12" hidden="1">{#N/A,#N/A,TRUE,"Лист1";#N/A,#N/A,TRUE,"Лист2";#N/A,#N/A,TRUE,"Лист3"}</definedName>
    <definedName name="оллртимиава" hidden="1">{#N/A,#N/A,TRUE,"Лист1";#N/A,#N/A,TRUE,"Лист2";#N/A,#N/A,TRUE,"Лист3"}</definedName>
    <definedName name="орлороррлоорпапа" localSheetId="12" hidden="1">{#N/A,#N/A,TRUE,"Лист1";#N/A,#N/A,TRUE,"Лист2";#N/A,#N/A,TRUE,"Лист3"}</definedName>
    <definedName name="орлороррлоорпапа" hidden="1">{#N/A,#N/A,TRUE,"Лист1";#N/A,#N/A,TRUE,"Лист2";#N/A,#N/A,TRUE,"Лист3"}</definedName>
    <definedName name="ороорправ" localSheetId="12" hidden="1">{#N/A,#N/A,TRUE,"Лист1";#N/A,#N/A,TRUE,"Лист2";#N/A,#N/A,TRUE,"Лист3"}</definedName>
    <definedName name="ороорправ" hidden="1">{#N/A,#N/A,TRUE,"Лист1";#N/A,#N/A,TRUE,"Лист2";#N/A,#N/A,TRUE,"Лист3"}</definedName>
    <definedName name="памсмчвв" localSheetId="12" hidden="1">{#N/A,#N/A,TRUE,"Лист1";#N/A,#N/A,TRUE,"Лист2";#N/A,#N/A,TRUE,"Лист3"}</definedName>
    <definedName name="памсмчвв" hidden="1">{#N/A,#N/A,TRUE,"Лист1";#N/A,#N/A,TRUE,"Лист2";#N/A,#N/A,TRUE,"Лист3"}</definedName>
    <definedName name="папаорпрпрпр" localSheetId="12" hidden="1">{#N/A,#N/A,TRUE,"Лист1";#N/A,#N/A,TRUE,"Лист2";#N/A,#N/A,TRUE,"Лист3"}</definedName>
    <definedName name="папаорпрпрпр" hidden="1">{#N/A,#N/A,TRUE,"Лист1";#N/A,#N/A,TRUE,"Лист2";#N/A,#N/A,TRUE,"Лист3"}</definedName>
    <definedName name="пнлнееен" localSheetId="12" hidden="1">{#N/A,#N/A,FALSE,"Себестоимсть-97"}</definedName>
    <definedName name="пнлнееен" hidden="1">{#N/A,#N/A,FALSE,"Себестоимсть-97"}</definedName>
    <definedName name="прибыль3" localSheetId="12" hidden="1">{#N/A,#N/A,TRUE,"Лист1";#N/A,#N/A,TRUE,"Лист2";#N/A,#N/A,TRUE,"Лист3"}</definedName>
    <definedName name="прибыль3" hidden="1">{#N/A,#N/A,TRUE,"Лист1";#N/A,#N/A,TRUE,"Лист2";#N/A,#N/A,TRUE,"Лист3"}</definedName>
    <definedName name="прпропорпрпр" localSheetId="12" hidden="1">{#N/A,#N/A,TRUE,"Лист1";#N/A,#N/A,TRUE,"Лист2";#N/A,#N/A,TRUE,"Лист3"}</definedName>
    <definedName name="прпропорпрпр" hidden="1">{#N/A,#N/A,TRUE,"Лист1";#N/A,#N/A,TRUE,"Лист2";#N/A,#N/A,TRUE,"Лист3"}</definedName>
    <definedName name="рис1" localSheetId="12" hidden="1">{#N/A,#N/A,TRUE,"Лист1";#N/A,#N/A,TRUE,"Лист2";#N/A,#N/A,TRUE,"Лист3"}</definedName>
    <definedName name="рис1" hidden="1">{#N/A,#N/A,TRUE,"Лист1";#N/A,#N/A,TRUE,"Лист2";#N/A,#N/A,TRUE,"Лист3"}</definedName>
    <definedName name="рортимсчвы" localSheetId="12" hidden="1">{#N/A,#N/A,TRUE,"Лист1";#N/A,#N/A,TRUE,"Лист2";#N/A,#N/A,TRUE,"Лист3"}</definedName>
    <definedName name="рортимсчвы" hidden="1">{#N/A,#N/A,TRUE,"Лист1";#N/A,#N/A,TRUE,"Лист2";#N/A,#N/A,TRUE,"Лист3"}</definedName>
    <definedName name="ррапав" localSheetId="12" hidden="1">{#N/A,#N/A,TRUE,"Лист1";#N/A,#N/A,TRUE,"Лист2";#N/A,#N/A,TRUE,"Лист3"}</definedName>
    <definedName name="ррапав" hidden="1">{#N/A,#N/A,TRUE,"Лист1";#N/A,#N/A,TRUE,"Лист2";#N/A,#N/A,TRUE,"Лист3"}</definedName>
    <definedName name="сиитьь" localSheetId="12" hidden="1">{#N/A,#N/A,TRUE,"Лист1";#N/A,#N/A,TRUE,"Лист2";#N/A,#N/A,TRUE,"Лист3"}</definedName>
    <definedName name="сиитьь" hidden="1">{#N/A,#N/A,TRUE,"Лист1";#N/A,#N/A,TRUE,"Лист2";#N/A,#N/A,TRUE,"Лист3"}</definedName>
    <definedName name="тп" localSheetId="12" hidden="1">{#N/A,#N/A,TRUE,"Лист1";#N/A,#N/A,TRUE,"Лист2";#N/A,#N/A,TRUE,"Лист3"}</definedName>
    <definedName name="тп" hidden="1">{#N/A,#N/A,TRUE,"Лист1";#N/A,#N/A,TRUE,"Лист2";#N/A,#N/A,TRUE,"Лист3"}</definedName>
    <definedName name="укеееукеееееееееееееее" localSheetId="12" hidden="1">{#N/A,#N/A,TRUE,"Лист1";#N/A,#N/A,TRUE,"Лист2";#N/A,#N/A,TRUE,"Лист3"}</definedName>
    <definedName name="укеееукеееееееееееееее" hidden="1">{#N/A,#N/A,TRUE,"Лист1";#N/A,#N/A,TRUE,"Лист2";#N/A,#N/A,TRUE,"Лист3"}</definedName>
    <definedName name="укеукеуеуе" localSheetId="12" hidden="1">{#N/A,#N/A,TRUE,"Лист1";#N/A,#N/A,TRUE,"Лист2";#N/A,#N/A,TRUE,"Лист3"}</definedName>
    <definedName name="укеукеуеуе" hidden="1">{#N/A,#N/A,TRUE,"Лист1";#N/A,#N/A,TRUE,"Лист2";#N/A,#N/A,TRUE,"Лист3"}</definedName>
    <definedName name="УКС">[9]Районы!#REF!</definedName>
    <definedName name="уыавыапвпаворорол" localSheetId="12" hidden="1">{#N/A,#N/A,TRUE,"Лист1";#N/A,#N/A,TRUE,"Лист2";#N/A,#N/A,TRUE,"Лист3"}</definedName>
    <definedName name="уыавыапвпаворорол" hidden="1">{#N/A,#N/A,TRUE,"Лист1";#N/A,#N/A,TRUE,"Лист2";#N/A,#N/A,TRUE,"Лист3"}</definedName>
    <definedName name="шгшрормпавкаы" localSheetId="12" hidden="1">{#N/A,#N/A,TRUE,"Лист1";#N/A,#N/A,TRUE,"Лист2";#N/A,#N/A,TRUE,"Лист3"}</definedName>
    <definedName name="шгшрормпавкаы" hidden="1">{#N/A,#N/A,TRUE,"Лист1";#N/A,#N/A,TRUE,"Лист2";#N/A,#N/A,TRUE,"Лист3"}</definedName>
    <definedName name="шоапвваыаыф" localSheetId="12" hidden="1">{#N/A,#N/A,TRUE,"Лист1";#N/A,#N/A,TRUE,"Лист2";#N/A,#N/A,TRUE,"Лист3"}</definedName>
    <definedName name="шоапвваыаыф" hidden="1">{#N/A,#N/A,TRUE,"Лист1";#N/A,#N/A,TRUE,"Лист2";#N/A,#N/A,TRUE,"Лист3"}</definedName>
    <definedName name="шооитиаавч" localSheetId="12" hidden="1">{#N/A,#N/A,TRUE,"Лист1";#N/A,#N/A,TRUE,"Лист2";#N/A,#N/A,TRUE,"Лист3"}</definedName>
    <definedName name="шооитиаавч" hidden="1">{#N/A,#N/A,TRUE,"Лист1";#N/A,#N/A,TRUE,"Лист2";#N/A,#N/A,TRUE,"Лист3"}</definedName>
    <definedName name="шш" localSheetId="12" hidden="1">{#N/A,#N/A,TRUE,"Лист1";#N/A,#N/A,TRUE,"Лист2";#N/A,#N/A,TRUE,"Лист3"}</definedName>
    <definedName name="шш" hidden="1">{#N/A,#N/A,TRUE,"Лист1";#N/A,#N/A,TRUE,"Лист2";#N/A,#N/A,TRUE,"Лист3"}</definedName>
    <definedName name="щшлдолрорми" localSheetId="12" hidden="1">{#N/A,#N/A,TRUE,"Лист1";#N/A,#N/A,TRUE,"Лист2";#N/A,#N/A,TRUE,"Лист3"}</definedName>
    <definedName name="щшлдолрорми" hidden="1">{#N/A,#N/A,TRUE,"Лист1";#N/A,#N/A,TRUE,"Лист2";#N/A,#N/A,TRUE,"Лист3"}</definedName>
    <definedName name="ыапр" localSheetId="12" hidden="1">{#N/A,#N/A,TRUE,"Лист1";#N/A,#N/A,TRUE,"Лист2";#N/A,#N/A,TRUE,"Лист3"}</definedName>
    <definedName name="ыапр" hidden="1">{#N/A,#N/A,TRUE,"Лист1";#N/A,#N/A,TRUE,"Лист2";#N/A,#N/A,TRUE,"Лист3"}</definedName>
    <definedName name="ыпыим" localSheetId="12" hidden="1">{#N/A,#N/A,TRUE,"Лист1";#N/A,#N/A,TRUE,"Лист2";#N/A,#N/A,TRUE,"Лист3"}</definedName>
    <definedName name="ыпыим" hidden="1">{#N/A,#N/A,TRUE,"Лист1";#N/A,#N/A,TRUE,"Лист2";#N/A,#N/A,TRUE,"Лист3"}</definedName>
    <definedName name="ыпыпми" localSheetId="12" hidden="1">{#N/A,#N/A,TRUE,"Лист1";#N/A,#N/A,TRUE,"Лист2";#N/A,#N/A,TRUE,"Лист3"}</definedName>
    <definedName name="ыпыпми" hidden="1">{#N/A,#N/A,TRUE,"Лист1";#N/A,#N/A,TRUE,"Лист2";#N/A,#N/A,TRUE,"Лист3"}</definedName>
    <definedName name="ысчпи" localSheetId="12" hidden="1">{#N/A,#N/A,TRUE,"Лист1";#N/A,#N/A,TRUE,"Лист2";#N/A,#N/A,TRUE,"Лист3"}</definedName>
    <definedName name="ысчпи" hidden="1">{#N/A,#N/A,TRUE,"Лист1";#N/A,#N/A,TRUE,"Лист2";#N/A,#N/A,TRUE,"Лист3"}</definedName>
    <definedName name="ыуаы" localSheetId="12" hidden="1">{#N/A,#N/A,TRUE,"Лист1";#N/A,#N/A,TRUE,"Лист2";#N/A,#N/A,TRUE,"Лист3"}</definedName>
    <definedName name="ыуаы" hidden="1">{#N/A,#N/A,TRUE,"Лист1";#N/A,#N/A,TRUE,"Лист2";#N/A,#N/A,TRUE,"Лист3"}</definedName>
    <definedName name="ыыы" localSheetId="12" hidden="1">{#N/A,#N/A,FALSE,"Себестоимсть-97"}</definedName>
    <definedName name="ыыы" hidden="1">{#N/A,#N/A,FALSE,"Себестоимсть-97"}</definedName>
    <definedName name="юбьбютьи" localSheetId="12" hidden="1">{#N/A,#N/A,TRUE,"Лист1";#N/A,#N/A,TRUE,"Лист2";#N/A,#N/A,TRUE,"Лист3"}</definedName>
    <definedName name="юбьбютьи" hidden="1">{#N/A,#N/A,TRUE,"Лист1";#N/A,#N/A,TRUE,"Лист2";#N/A,#N/A,TRUE,"Лист3"}</definedName>
    <definedName name="юлолтррпв" localSheetId="12" hidden="1">{#N/A,#N/A,TRUE,"Лист1";#N/A,#N/A,TRUE,"Лист2";#N/A,#N/A,TRUE,"Лист3"}</definedName>
    <definedName name="юлолтррпв" hidden="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0" i="13" l="1"/>
  <c r="L20" i="13" s="1"/>
  <c r="N20" i="13" s="1"/>
  <c r="P20" i="13" s="1"/>
  <c r="R20" i="13" s="1"/>
  <c r="T20" i="13" s="1"/>
  <c r="V20" i="13" s="1"/>
  <c r="X20" i="13" s="1"/>
  <c r="H20" i="13"/>
  <c r="F20" i="13"/>
  <c r="C20" i="13"/>
  <c r="W19" i="13"/>
  <c r="W20" i="13" s="1"/>
  <c r="G19" i="13"/>
  <c r="G20" i="13" s="1"/>
  <c r="AA14" i="13"/>
  <c r="U19" i="13" s="1"/>
  <c r="U20" i="13" s="1"/>
  <c r="AA13" i="13"/>
  <c r="Z13" i="13"/>
  <c r="L12" i="13"/>
  <c r="J12" i="13"/>
  <c r="Z12" i="13" s="1"/>
  <c r="AA11" i="13"/>
  <c r="Z11" i="13"/>
  <c r="AA10" i="13"/>
  <c r="Z10" i="13"/>
  <c r="AA9" i="13"/>
  <c r="Z9" i="13"/>
  <c r="I19" i="13" l="1"/>
  <c r="Y19" i="13"/>
  <c r="Y20" i="13" s="1"/>
  <c r="K19" i="13"/>
  <c r="K20" i="13" s="1"/>
  <c r="M19" i="13"/>
  <c r="E20" i="13"/>
  <c r="M20" i="13"/>
  <c r="O19" i="13"/>
  <c r="O20" i="13" s="1"/>
  <c r="Q19" i="13"/>
  <c r="Q20" i="13" s="1"/>
  <c r="AA16" i="13"/>
  <c r="S19" i="13"/>
  <c r="S20" i="13" s="1"/>
  <c r="E19" i="13"/>
  <c r="I20" i="13"/>
  <c r="B55" i="12" l="1"/>
  <c r="B46" i="12" s="1"/>
  <c r="B45" i="12" s="1"/>
  <c r="B53" i="12"/>
  <c r="B52" i="12"/>
  <c r="B38" i="12"/>
  <c r="B39" i="12" s="1"/>
  <c r="B35" i="12" l="1"/>
  <c r="B34" i="12" s="1"/>
  <c r="B54" i="12"/>
</calcChain>
</file>

<file path=xl/sharedStrings.xml><?xml version="1.0" encoding="utf-8"?>
<sst xmlns="http://schemas.openxmlformats.org/spreadsheetml/2006/main" count="3167" uniqueCount="764">
  <si>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</si>
  <si>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</si>
  <si>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</si>
  <si>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</si>
  <si>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</si>
  <si>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</si>
  <si>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</si>
  <si>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L_003-15-1-05.20-0047</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</si>
  <si>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</si>
  <si>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</si>
  <si>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</si>
  <si>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</si>
  <si>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</si>
  <si>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</si>
  <si>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</si>
  <si>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</si>
  <si>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</si>
  <si>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</si>
  <si>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</si>
  <si>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</si>
  <si>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</si>
  <si>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</si>
  <si>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</si>
  <si>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</si>
  <si>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</si>
  <si>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</si>
  <si>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</si>
  <si>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</si>
  <si>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</si>
  <si>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</si>
  <si>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</si>
  <si>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</si>
  <si>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</si>
  <si>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</si>
  <si>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</si>
  <si>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</si>
  <si>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</si>
  <si>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</si>
  <si>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</si>
  <si>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</si>
  <si>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</si>
  <si>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</si>
  <si>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</si>
  <si>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</si>
  <si>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</si>
  <si>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</si>
  <si>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</si>
  <si>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</si>
  <si>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</si>
  <si>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</si>
  <si>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</si>
  <si>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</si>
  <si>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</si>
  <si>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</si>
  <si>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</si>
  <si>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</si>
  <si>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17,60105275         2023 г.;
27,82972435         2024 г.;
18,9275876      2025 г.;
18,93038321         2026 г.;
37,63754358         2027 г.;
24,09469739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0,000104487         2023 г.;
0,00015838      2024 г.;
0,000101004         2025 г.;
0,000009422         2026 г.;
0,000114019         2027 г.;
0,000114936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</si>
  <si>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</si>
  <si>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</si>
  <si>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</si>
  <si>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</si>
  <si>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</si>
  <si>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</si>
  <si>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</si>
  <si>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</si>
  <si>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</si>
  <si>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</si>
  <si>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</si>
  <si>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</si>
  <si>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</si>
  <si>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</si>
  <si>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</si>
  <si>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</si>
  <si>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127,42 млн.руб. с НДС</t>
  </si>
  <si>
    <t>25</t>
  </si>
  <si>
    <t>Общий объем освоения капитальных вложений по инвестиционному проекту за период реализации инвестиционной программы</t>
  </si>
  <si>
    <t>106,183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</si>
  <si>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</si>
  <si>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</si>
  <si>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</si>
  <si>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</si>
  <si>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</si>
  <si>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</si>
  <si>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</si>
  <si>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</si>
  <si>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</si>
  <si>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</si>
  <si>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</si>
  <si>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</si>
  <si>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</si>
  <si>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</si>
  <si>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</si>
  <si>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</si>
  <si>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</si>
  <si>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</si>
  <si>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</si>
  <si>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</si>
  <si>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</si>
  <si>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</si>
  <si>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</si>
  <si>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</si>
  <si>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</si>
  <si>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</si>
  <si>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</si>
  <si>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</si>
  <si>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</si>
  <si>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</si>
  <si>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</si>
  <si>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</si>
  <si>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</si>
  <si>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</si>
  <si>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</si>
  <si>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</si>
  <si>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</si>
  <si>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</si>
  <si>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</si>
  <si>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</si>
  <si>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</si>
  <si>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</si>
  <si>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</si>
  <si>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</si>
  <si>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</si>
  <si>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</si>
  <si>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</si>
  <si>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</si>
  <si>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</si>
  <si>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</si>
  <si>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</si>
  <si>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</si>
  <si>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</si>
  <si>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</si>
  <si>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</si>
  <si>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</si>
  <si>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</si>
  <si>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</si>
  <si>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</si>
  <si>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</si>
  <si>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</si>
  <si>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</si>
  <si>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</si>
  <si>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</si>
  <si>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</si>
  <si>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</si>
  <si>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</si>
  <si>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</si>
  <si>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</si>
  <si>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</si>
  <si>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</si>
  <si>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</si>
  <si>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</si>
  <si>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</si>
  <si>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</si>
  <si>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0,0296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</si>
  <si>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</si>
  <si>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</si>
  <si>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</si>
  <si>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</si>
  <si>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</si>
  <si>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</si>
  <si>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</si>
  <si>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</si>
  <si>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</si>
  <si>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</si>
  <si>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</si>
  <si>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</si>
  <si>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</si>
  <si>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</si>
  <si>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</si>
  <si>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</si>
  <si>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</si>
  <si>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</si>
  <si>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</si>
  <si>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</si>
  <si>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</si>
  <si>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</si>
  <si>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</si>
  <si>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</si>
  <si>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</si>
  <si>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</si>
  <si>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</si>
  <si>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</si>
  <si>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</si>
  <si>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</si>
  <si>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</si>
  <si>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</si>
  <si>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</si>
  <si>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</si>
  <si>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</si>
  <si>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</si>
  <si>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</si>
  <si>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</si>
  <si>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</si>
  <si>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</si>
  <si>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</si>
  <si>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</si>
  <si>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</si>
  <si>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</si>
  <si>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</si>
  <si>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</si>
  <si>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</si>
  <si>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</si>
  <si>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</si>
  <si>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</si>
  <si>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</si>
  <si>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</si>
  <si>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</si>
  <si>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</si>
  <si>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</si>
  <si>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</si>
  <si>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</si>
  <si>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</si>
  <si>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</si>
  <si>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</si>
  <si>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</si>
  <si>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</si>
  <si>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</si>
  <si>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</si>
  <si>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</si>
  <si>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</si>
  <si>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-1 603 984 886,43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</si>
  <si>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</si>
  <si>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</si>
  <si>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</si>
  <si>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</si>
  <si>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</si>
  <si>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</si>
  <si>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</si>
  <si>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</si>
  <si>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</si>
  <si>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</si>
  <si>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</si>
  <si>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</si>
  <si>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</si>
  <si>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</si>
  <si>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</si>
  <si>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</si>
  <si>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</si>
  <si>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</si>
  <si>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</si>
  <si>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</si>
  <si>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</si>
  <si>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</si>
  <si>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</si>
  <si>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</si>
  <si>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</si>
  <si>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</si>
  <si>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</si>
  <si>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</si>
  <si>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</si>
  <si>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</si>
  <si>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</si>
  <si>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</si>
  <si>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</si>
  <si>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</si>
  <si>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</si>
  <si>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</si>
  <si>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</si>
  <si>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</si>
  <si>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</si>
  <si>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</si>
  <si>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</si>
  <si>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</si>
  <si>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</si>
  <si>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</si>
  <si>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</si>
  <si>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</si>
  <si>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</si>
  <si>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</si>
  <si>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</si>
  <si>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</si>
  <si>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</si>
  <si>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</si>
  <si>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</si>
  <si>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</si>
  <si>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</si>
  <si>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</si>
  <si>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</si>
  <si>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</si>
  <si>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</si>
  <si>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</si>
  <si>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</si>
  <si>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</si>
  <si>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</si>
  <si>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</si>
  <si>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</si>
  <si>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</si>
  <si>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</si>
  <si>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</si>
  <si>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</si>
  <si>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</si>
  <si>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</si>
  <si>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</si>
  <si>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</si>
  <si>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</si>
  <si>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</si>
  <si>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</si>
  <si>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</si>
  <si>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</si>
  <si>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</si>
  <si>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</si>
  <si>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</si>
  <si>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</si>
  <si>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</si>
  <si>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</si>
  <si>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</si>
  <si>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</si>
  <si>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</si>
  <si>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</si>
  <si>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</si>
  <si>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</si>
  <si>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</si>
  <si>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</si>
  <si>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</si>
  <si>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</si>
  <si>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</si>
  <si>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</si>
  <si>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</si>
  <si>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</si>
  <si>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</si>
  <si>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</si>
  <si>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</si>
  <si>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</si>
  <si>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</si>
  <si>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</si>
  <si>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</si>
  <si>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</si>
  <si>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</si>
  <si>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</si>
  <si>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</si>
  <si>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</si>
  <si>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</si>
  <si>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</si>
  <si>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</si>
  <si>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</si>
  <si>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</si>
  <si>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</si>
  <si>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</si>
  <si>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</si>
  <si>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</si>
  <si>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</si>
  <si>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</si>
  <si>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</si>
  <si>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</si>
  <si>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</si>
  <si>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</si>
  <si>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</si>
  <si>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</si>
  <si>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</si>
  <si>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</si>
  <si>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</si>
  <si>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</si>
  <si>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</si>
  <si>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</si>
  <si>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</si>
  <si>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01.05.2021
01.05.2023
01.05.2024
01.05.2025
01.05.2026
01.05.2027</t>
  </si>
  <si>
    <t>01.05.2021
01.03.2023
01.05.2024
01.05.2025
01.05.2026
01.05.2027
01.05.2028</t>
  </si>
  <si>
    <t>100
0
0
0
0
0
0</t>
  </si>
  <si>
    <t>0
0
0
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</si>
  <si>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</si>
  <si>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</si>
  <si>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</si>
  <si>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</si>
  <si>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</si>
  <si>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01.06.2021
01.06.2023
01.06.2024
01.11.2025
01.11.2026
01.11.2027</t>
  </si>
  <si>
    <t>01.06.2021
01.03.2023
01.06.2024
01.11.2025
01.11.2026
01.11.2027
01.11.2028</t>
  </si>
  <si>
    <t>01.06.2021
31.03.2023
01.06.2024
01.11.2025
01.11.2026
01.11.2027
01.11.2028</t>
  </si>
  <si>
    <t>3.2.</t>
  </si>
  <si>
    <t>Монтаж основного оборудования</t>
  </si>
  <si>
    <t>01.11.2021
01.11.2023
01.11.2024
01.11.2025
01.05.2026
01.05.2027</t>
  </si>
  <si>
    <t>01.11.2021
01.02.2023
01.02.2024
01.01.2025
01.01.2026
01.01.2027
01.01.2028</t>
  </si>
  <si>
    <t>01.11.2021
31.10.2023
31.12.2024
31.12.2025
31.12.2026
31.12.2027
31.12.2028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</si>
  <si>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</si>
  <si>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</si>
  <si>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</si>
  <si>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</si>
  <si>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</si>
  <si>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</si>
  <si>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
01.12.2023
01.12.2024
01.12.2025
01.05.2026
01.05.2027</t>
  </si>
  <si>
    <t>01.12.2021
01.02.2023
01.02.2024
01.01.2025
01.01.2026
01.01.2027
01.01.2028</t>
  </si>
  <si>
    <t>01.12.2021
31.10.2023
31.12.2024
31.12.2025
31.12.2026
31.12.2027
31.12.2028</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</si>
  <si>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</si>
  <si>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</si>
  <si>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</si>
  <si>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</si>
  <si>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</si>
  <si>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29.12.2026
29.12.2027</t>
  </si>
  <si>
    <t>29.12.2021
28.02.2023
31.03.2023
30.04.2023
31.05.2023
30.06.2023
31.07.2023
30.08.2023
30.09.2023
31.10.2023
30.11.2023
31.12.2023
31.05.2024
30.06.2024
31.07.2024
30.08.2024
30.09.2024
31.10.2024
30.11.2024
31.12.2024
31.12.2025
31.12.2026
31.12.2027
31.12.2028</t>
  </si>
  <si>
    <t>0
0
0
0
0
0
0
0
0
0
0
0
0
0
0
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</si>
  <si>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</si>
  <si>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</si>
  <si>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</si>
  <si>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</si>
  <si>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</si>
  <si>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</si>
  <si>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</si>
  <si>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</si>
  <si>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</si>
  <si>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</si>
  <si>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</si>
  <si>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</si>
  <si>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</si>
  <si>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</si>
  <si>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</si>
  <si>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</si>
  <si>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</si>
  <si>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</si>
  <si>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</si>
  <si>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</si>
  <si>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</si>
  <si>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</si>
  <si>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</si>
  <si>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</si>
  <si>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</si>
  <si>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153,75591979</t>
  </si>
  <si>
    <t>145,25163419</t>
  </si>
  <si>
    <t>153,52527448</t>
  </si>
  <si>
    <t>145,02098888</t>
  </si>
  <si>
    <t>17,60105275</t>
  </si>
  <si>
    <t>27,82972435</t>
  </si>
  <si>
    <t>18,92758760</t>
  </si>
  <si>
    <t>18,93038321</t>
  </si>
  <si>
    <t>70,23652657</t>
  </si>
  <si>
    <t>37,63754358</t>
  </si>
  <si>
    <t>24,09469739</t>
  </si>
  <si>
    <t>135,92422173</t>
  </si>
  <si>
    <t>127,41993613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</si>
  <si>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</si>
  <si>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</si>
  <si>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</si>
  <si>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</si>
  <si>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</si>
  <si>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</si>
  <si>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17,83169806</t>
  </si>
  <si>
    <t>1.4</t>
  </si>
  <si>
    <t>платы за технологическое присоединение</t>
  </si>
  <si>
    <t>1.5</t>
  </si>
  <si>
    <t>иных источников финансирования</t>
  </si>
  <si>
    <t>0,23064531</t>
  </si>
  <si>
    <t>Освоение капитальных вложений в прогнозных ценах соответствующих лет всего, млн рублей  (без НДС), в том числе:</t>
  </si>
  <si>
    <t>128,13754573</t>
  </si>
  <si>
    <t>121,05064105</t>
  </si>
  <si>
    <t>127,93772875</t>
  </si>
  <si>
    <t>120,85082407</t>
  </si>
  <si>
    <t>14,66754396</t>
  </si>
  <si>
    <t>23,19143696</t>
  </si>
  <si>
    <t>15,77298967</t>
  </si>
  <si>
    <t>15,77531934</t>
  </si>
  <si>
    <t>58,53043882</t>
  </si>
  <si>
    <t>31,36461965</t>
  </si>
  <si>
    <t>20,07891449</t>
  </si>
  <si>
    <t>113,27018479</t>
  </si>
  <si>
    <t>106,18328011</t>
  </si>
  <si>
    <t>2.1</t>
  </si>
  <si>
    <t>проектно-изыскательские работы</t>
  </si>
  <si>
    <t>7,71799656</t>
  </si>
  <si>
    <t>8,83279554</t>
  </si>
  <si>
    <t>0,87839637</t>
  </si>
  <si>
    <t>1,40132046</t>
  </si>
  <si>
    <t>1,38744600</t>
  </si>
  <si>
    <t>0,95348917</t>
  </si>
  <si>
    <t>0,94404868</t>
  </si>
  <si>
    <t>0,95098279</t>
  </si>
  <si>
    <t>0,94156712</t>
  </si>
  <si>
    <t>3,52502381</t>
  </si>
  <si>
    <t>3,48552258</t>
  </si>
  <si>
    <t>1,19581479</t>
  </si>
  <si>
    <t>6,83081623</t>
  </si>
  <si>
    <t>7,95439917</t>
  </si>
  <si>
    <t>2.2</t>
  </si>
  <si>
    <t>строительные работы, реконструкция, монтаж оборудования</t>
  </si>
  <si>
    <t>27,08713390</t>
  </si>
  <si>
    <t>31,32308423</t>
  </si>
  <si>
    <t>27,04099792</t>
  </si>
  <si>
    <t>31,27694825</t>
  </si>
  <si>
    <t>3,06995054</t>
  </si>
  <si>
    <t>4,82882686</t>
  </si>
  <si>
    <t>3,34287043</t>
  </si>
  <si>
    <t>3,40952224</t>
  </si>
  <si>
    <t>12,38982785</t>
  </si>
  <si>
    <t>12,47948415</t>
  </si>
  <si>
    <t>4,14629403</t>
  </si>
  <si>
    <t>23,97104738</t>
  </si>
  <si>
    <t>28,20699771</t>
  </si>
  <si>
    <t>2.3</t>
  </si>
  <si>
    <t>оборудование</t>
  </si>
  <si>
    <t>80,34410292</t>
  </si>
  <si>
    <t>65,81678215</t>
  </si>
  <si>
    <t>80,19042192</t>
  </si>
  <si>
    <t>65,66310115</t>
  </si>
  <si>
    <t>9,21292413</t>
  </si>
  <si>
    <t>14,62109714</t>
  </si>
  <si>
    <t>9,86269476</t>
  </si>
  <si>
    <t>9,79566267</t>
  </si>
  <si>
    <t>36,69804321</t>
  </si>
  <si>
    <t>9,44256775</t>
  </si>
  <si>
    <t>12,72815470</t>
  </si>
  <si>
    <t>70,97749778</t>
  </si>
  <si>
    <t>56,45017702</t>
  </si>
  <si>
    <t>2.4</t>
  </si>
  <si>
    <t>прочие затраты</t>
  </si>
  <si>
    <t>12,98831235</t>
  </si>
  <si>
    <t>15,07797913</t>
  </si>
  <si>
    <t>1,50627292</t>
  </si>
  <si>
    <t>2,34019250</t>
  </si>
  <si>
    <t>2,35406696</t>
  </si>
  <si>
    <t>1,61393531</t>
  </si>
  <si>
    <t>1,62337580</t>
  </si>
  <si>
    <t>1,61915164</t>
  </si>
  <si>
    <t>1,62856731</t>
  </si>
  <si>
    <t>5,91754395</t>
  </si>
  <si>
    <t>5,95704517</t>
  </si>
  <si>
    <t>2,00865097</t>
  </si>
  <si>
    <t>11,49082340</t>
  </si>
  <si>
    <t>13,57170621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</si>
  <si>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</si>
  <si>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</si>
  <si>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</si>
  <si>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</si>
  <si>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</si>
  <si>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</si>
  <si>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</si>
  <si>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</si>
  <si>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</si>
  <si>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</si>
  <si>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</si>
  <si>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</si>
  <si>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</si>
  <si>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</si>
  <si>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</si>
  <si>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</si>
  <si>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</si>
  <si>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</si>
  <si>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</si>
  <si>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</si>
  <si>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</si>
  <si>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</si>
  <si>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</si>
  <si>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</si>
  <si>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</si>
  <si>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</si>
  <si>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</si>
  <si>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</si>
  <si>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</si>
  <si>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</si>
  <si>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</si>
  <si>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</si>
  <si>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</si>
  <si>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</si>
  <si>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4 415,000</t>
  </si>
  <si>
    <t>4 096,000</t>
  </si>
  <si>
    <t>4 346,000</t>
  </si>
  <si>
    <t>4 027,000</t>
  </si>
  <si>
    <t>570,000</t>
  </si>
  <si>
    <t>864,000</t>
  </si>
  <si>
    <t>551,000</t>
  </si>
  <si>
    <t>514,000</t>
  </si>
  <si>
    <t>1 847,000</t>
  </si>
  <si>
    <t>901,000</t>
  </si>
  <si>
    <t>627,000</t>
  </si>
  <si>
    <t>3 776,000</t>
  </si>
  <si>
    <t>3 457,000</t>
  </si>
  <si>
    <t>4.10</t>
  </si>
  <si>
    <t>4.11</t>
  </si>
  <si>
    <t>Принятие объектов основных средств к бухгалтерскому учету:</t>
  </si>
  <si>
    <t>5.1</t>
  </si>
  <si>
    <t>млн рублей (без НДС)</t>
  </si>
  <si>
    <t>121,05064106</t>
  </si>
  <si>
    <t>120,85082408</t>
  </si>
  <si>
    <t>20,07891450</t>
  </si>
  <si>
    <t>106,18328012</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</si>
  <si>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</si>
  <si>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</si>
  <si>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</si>
  <si>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</si>
  <si>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</si>
  <si>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</si>
  <si>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</si>
  <si>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</si>
  <si>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</si>
  <si>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</si>
  <si>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</si>
  <si>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</si>
  <si>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</si>
  <si>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</si>
  <si>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</si>
  <si>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</si>
  <si>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</si>
  <si>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</si>
  <si>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</si>
  <si>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</si>
  <si>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</si>
  <si>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</si>
  <si>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</si>
  <si>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</si>
  <si>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</si>
  <si>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</si>
  <si>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</si>
  <si>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</si>
  <si>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</si>
  <si>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</si>
  <si>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</si>
  <si>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</si>
  <si>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</si>
  <si>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</si>
  <si>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</si>
  <si>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</si>
  <si>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</si>
  <si>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</si>
  <si>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</si>
  <si>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</si>
  <si>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</si>
  <si>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</si>
  <si>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</si>
  <si>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</si>
  <si>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</si>
  <si>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</si>
  <si>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</si>
  <si>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</si>
  <si>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</si>
  <si>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</si>
  <si>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</si>
  <si>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</si>
  <si>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</si>
  <si>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</si>
  <si>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</si>
  <si>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</si>
  <si>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</si>
  <si>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</si>
  <si>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</si>
  <si>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</si>
  <si>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</si>
  <si>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</si>
  <si>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</si>
  <si>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</si>
  <si>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</si>
  <si>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</si>
  <si>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</si>
  <si>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</si>
  <si>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</si>
  <si>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</si>
  <si>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</si>
  <si>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</si>
  <si>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</si>
  <si>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</si>
  <si>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</si>
  <si>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</si>
  <si>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</si>
  <si>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</si>
  <si>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</si>
  <si>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</si>
  <si>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</si>
  <si>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</si>
  <si>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</si>
  <si>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</si>
  <si>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</si>
  <si>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</si>
  <si>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</si>
  <si>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</si>
  <si>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</si>
  <si>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</si>
  <si>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</si>
  <si>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</si>
  <si>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</si>
  <si>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</si>
  <si>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</si>
  <si>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</si>
  <si>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</si>
  <si>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</si>
  <si>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</si>
  <si>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4 096</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</si>
  <si>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</si>
  <si>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</si>
  <si>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</si>
  <si>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</si>
  <si>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</si>
  <si>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</si>
  <si>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</si>
  <si>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</si>
  <si>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</si>
  <si>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</si>
  <si>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</si>
  <si>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</si>
  <si>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</si>
  <si>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</si>
  <si>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</si>
  <si>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31.12.2021</t>
  </si>
  <si>
    <t>закупка осуществлялась на несколько ИП:L_003-15-1-05.20-0045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</si>
  <si>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</si>
  <si>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</si>
  <si>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</si>
  <si>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</si>
  <si>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</si>
  <si>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</si>
  <si>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</si>
  <si>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</si>
  <si>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</si>
  <si>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</si>
  <si>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</si>
  <si>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</si>
  <si>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</si>
  <si>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</si>
  <si>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</si>
  <si>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</si>
  <si>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</si>
  <si>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</si>
  <si>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 от сметной стоимости проекта</t>
  </si>
  <si>
    <t>0,01 %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</si>
  <si>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</si>
  <si>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</si>
  <si>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</si>
  <si>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</si>
  <si>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</si>
  <si>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</si>
  <si>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0,01%</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</si>
  <si>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</si>
  <si>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</si>
  <si>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</si>
  <si>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</si>
  <si>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</si>
  <si>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</si>
  <si>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</si>
  <si>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</si>
  <si>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</si>
  <si>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</si>
  <si>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</si>
  <si>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</si>
  <si>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</si>
  <si>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</si>
  <si>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</si>
  <si>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</si>
  <si>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</si>
  <si>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</si>
  <si>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</si>
  <si>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01.06.2021;31.03.2023;01.06.2024;01.11.2025;01.11.2026;01.11.2027;01.11.2028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</si>
  <si>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</si>
  <si>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</si>
  <si>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</si>
  <si>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</si>
  <si>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</si>
  <si>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</si>
  <si>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</si>
  <si>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</si>
  <si>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</si>
  <si>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</si>
  <si>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</si>
  <si>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</si>
  <si>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</si>
  <si>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</si>
  <si>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 xml:space="preserve">Приложение 1 </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</si>
  <si>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(8855 т.у.)</t>
  </si>
  <si>
    <t>522 ФЗ - выход из строя</t>
  </si>
  <si>
    <t>2020-2030 всего кол-во</t>
  </si>
  <si>
    <t>ВСЕГО тыс. руб.</t>
  </si>
  <si>
    <t>количество</t>
  </si>
  <si>
    <t>затраты</t>
  </si>
  <si>
    <t>стоимость 1 ед. оборудования * на количество</t>
  </si>
  <si>
    <t>ИПУ однофазный 0,2 кВ, шт</t>
  </si>
  <si>
    <t>ИПУ трехфазный 0,4 кВ, шт</t>
  </si>
  <si>
    <t>ИПУ трехфазный с учетом ТТ 0,4 кВ, шт</t>
  </si>
  <si>
    <t>ТТ на 3 фазы 0,4 кВ, шт.</t>
  </si>
  <si>
    <t>ИТОГО</t>
  </si>
  <si>
    <t>ПИР (на весь ИП, в зависимости от общей суммы ИП по таблице П6)</t>
  </si>
  <si>
    <t>ВСЕГО с ПИР</t>
  </si>
  <si>
    <t>Проектные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</si>
</sst>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0"/>
    <numFmt numFmtId="166" formatCode="_-* #,##0.00\ _₽_-;\-* #,##0.00\ _₽_-;_-* &quot;-&quot;??\ _₽_-;_-@_-"/>
    <numFmt numFmtId="167" formatCode="_-* #,##0\ _₽_-;\-* #,##0\ _₽_-;_-* &quot;-&quot;??\ _₽_-;_-@_-"/>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font>
    <font>
      <sz val="8"/>
      <color theme="1"/>
      <name val="Times New Roman"/>
      <family val="1"/>
      <charset val="204"/>
    </font>
    <font>
      <sz val="8"/>
      <color indexed="8"/>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medium">
        <color indexed="64"/>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medium">
        <color indexed="64"/>
      </right>
      <top style="thin">
        <color auto="1"/>
      </top>
      <bottom/>
      <diagonal/>
    </border>
    <border>
      <left/>
      <right style="thin">
        <color auto="1"/>
      </right>
      <top style="thin">
        <color auto="1"/>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9" fontId="12" fillId="0" borderId="0" applyFont="0" applyFill="0" applyBorder="0" applyAlignment="0" applyProtection="0"/>
    <xf numFmtId="0" fontId="13" fillId="0" borderId="0"/>
    <xf numFmtId="0" fontId="12" fillId="0" borderId="0"/>
    <xf numFmtId="166" fontId="12" fillId="0" borderId="0" applyFont="0" applyFill="0" applyBorder="0" applyAlignment="0" applyProtection="0"/>
  </cellStyleXfs>
  <cellXfs count="14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1" fillId="0" borderId="1" xfId="1" applyFont="1" applyBorder="1" applyAlignment="1">
      <alignment horizontal="center" wrapText="1"/>
    </xf>
    <xf numFmtId="0" fontId="10" fillId="0" borderId="25" xfId="2" applyNumberFormat="1" applyFont="1" applyBorder="1" applyAlignment="1">
      <alignment horizontal="left" wrapText="1"/>
    </xf>
    <xf numFmtId="0" fontId="2" fillId="0" borderId="25" xfId="2" applyNumberFormat="1" applyFont="1" applyBorder="1" applyAlignment="1">
      <alignment horizontal="center" wrapText="1"/>
    </xf>
    <xf numFmtId="0" fontId="9" fillId="0" borderId="25" xfId="2" applyNumberFormat="1" applyFont="1" applyBorder="1" applyAlignment="1">
      <alignment horizontal="left" wrapText="1"/>
    </xf>
    <xf numFmtId="0" fontId="1" fillId="0" borderId="25" xfId="2" applyNumberFormat="1" applyFont="1" applyBorder="1" applyAlignment="1">
      <alignment horizontal="center" wrapText="1"/>
    </xf>
    <xf numFmtId="10" fontId="1" fillId="0" borderId="1" xfId="1"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4" fillId="0" borderId="0" xfId="3" applyFont="1"/>
    <xf numFmtId="167" fontId="14" fillId="0" borderId="0" xfId="4" applyNumberFormat="1" applyFont="1"/>
    <xf numFmtId="0" fontId="14" fillId="0" borderId="0" xfId="3" applyFont="1" applyAlignment="1">
      <alignment horizontal="center" wrapText="1"/>
    </xf>
    <xf numFmtId="0" fontId="14" fillId="0" borderId="0" xfId="3" applyFont="1" applyAlignment="1">
      <alignment horizontal="center"/>
    </xf>
    <xf numFmtId="167" fontId="14" fillId="0" borderId="0" xfId="4" applyNumberFormat="1" applyFont="1" applyAlignment="1">
      <alignment horizontal="center"/>
    </xf>
    <xf numFmtId="0" fontId="14" fillId="0" borderId="26" xfId="3" applyFont="1" applyBorder="1" applyAlignment="1">
      <alignment horizontal="center" vertical="center"/>
    </xf>
    <xf numFmtId="49" fontId="14" fillId="0" borderId="27" xfId="4" applyNumberFormat="1" applyFont="1" applyBorder="1" applyAlignment="1">
      <alignment horizontal="center" vertical="center"/>
    </xf>
    <xf numFmtId="49" fontId="14" fillId="0" borderId="28" xfId="4" applyNumberFormat="1" applyFont="1" applyBorder="1" applyAlignment="1">
      <alignment horizontal="center" vertical="center"/>
    </xf>
    <xf numFmtId="49" fontId="14" fillId="0" borderId="29" xfId="4" applyNumberFormat="1" applyFont="1" applyBorder="1" applyAlignment="1">
      <alignment horizontal="center" vertical="center"/>
    </xf>
    <xf numFmtId="167" fontId="14" fillId="0" borderId="30" xfId="4" applyNumberFormat="1" applyFont="1" applyBorder="1" applyAlignment="1">
      <alignment horizontal="center" vertical="center" wrapText="1"/>
    </xf>
    <xf numFmtId="0" fontId="14" fillId="0" borderId="31" xfId="3" applyFont="1" applyBorder="1" applyAlignment="1">
      <alignment horizontal="center" vertical="center" wrapText="1"/>
    </xf>
    <xf numFmtId="0" fontId="14" fillId="0" borderId="32" xfId="3" applyFont="1" applyBorder="1" applyAlignment="1">
      <alignment horizontal="center" vertical="center"/>
    </xf>
    <xf numFmtId="49" fontId="15" fillId="0" borderId="25" xfId="0" applyNumberFormat="1" applyFont="1" applyFill="1" applyBorder="1" applyAlignment="1" applyProtection="1">
      <alignment horizontal="center" vertical="center" wrapText="1"/>
    </xf>
    <xf numFmtId="49" fontId="14" fillId="0" borderId="25" xfId="4" applyNumberFormat="1" applyFont="1" applyBorder="1" applyAlignment="1">
      <alignment horizontal="center" vertical="center" wrapText="1"/>
    </xf>
    <xf numFmtId="167" fontId="14" fillId="0" borderId="33" xfId="4" applyNumberFormat="1" applyFont="1" applyBorder="1" applyAlignment="1">
      <alignment horizontal="center" vertical="center" wrapText="1"/>
    </xf>
    <xf numFmtId="0" fontId="14" fillId="0" borderId="34" xfId="3" applyFont="1" applyBorder="1" applyAlignment="1">
      <alignment horizontal="center" vertical="center" wrapText="1"/>
    </xf>
    <xf numFmtId="0" fontId="14" fillId="0" borderId="35" xfId="3" applyFont="1" applyBorder="1" applyAlignment="1">
      <alignment horizontal="left"/>
    </xf>
    <xf numFmtId="167" fontId="14" fillId="2" borderId="36" xfId="4" applyNumberFormat="1" applyFont="1" applyFill="1" applyBorder="1" applyAlignment="1">
      <alignment horizontal="center"/>
    </xf>
    <xf numFmtId="167" fontId="14" fillId="2" borderId="25" xfId="4" applyNumberFormat="1" applyFont="1" applyFill="1" applyBorder="1" applyAlignment="1">
      <alignment horizontal="center"/>
    </xf>
    <xf numFmtId="167" fontId="14" fillId="2" borderId="37" xfId="4" applyNumberFormat="1" applyFont="1" applyFill="1" applyBorder="1" applyAlignment="1">
      <alignment horizontal="center"/>
    </xf>
    <xf numFmtId="167" fontId="14" fillId="0" borderId="37" xfId="4" applyNumberFormat="1" applyFont="1" applyFill="1" applyBorder="1" applyAlignment="1">
      <alignment horizontal="center"/>
    </xf>
    <xf numFmtId="167" fontId="14" fillId="2" borderId="0" xfId="4" applyNumberFormat="1" applyFont="1" applyFill="1" applyBorder="1" applyAlignment="1">
      <alignment horizontal="center"/>
    </xf>
    <xf numFmtId="0" fontId="14" fillId="0" borderId="38" xfId="3" applyFont="1" applyBorder="1" applyAlignment="1">
      <alignment horizontal="left"/>
    </xf>
    <xf numFmtId="167" fontId="14" fillId="2" borderId="39" xfId="4" applyNumberFormat="1" applyFont="1" applyFill="1" applyBorder="1" applyAlignment="1">
      <alignment horizontal="center"/>
    </xf>
    <xf numFmtId="167" fontId="14" fillId="0" borderId="37" xfId="4" applyNumberFormat="1" applyFont="1" applyBorder="1" applyAlignment="1">
      <alignment horizontal="center"/>
    </xf>
    <xf numFmtId="0" fontId="14" fillId="0" borderId="40" xfId="3" applyFont="1" applyBorder="1" applyAlignment="1">
      <alignment horizontal="left"/>
    </xf>
    <xf numFmtId="167" fontId="14" fillId="0" borderId="37" xfId="3" applyNumberFormat="1" applyFont="1" applyBorder="1"/>
    <xf numFmtId="0" fontId="16" fillId="2" borderId="41" xfId="3" applyFont="1" applyFill="1" applyBorder="1" applyAlignment="1">
      <alignment horizontal="left"/>
    </xf>
    <xf numFmtId="167" fontId="14" fillId="2" borderId="42" xfId="4" applyNumberFormat="1" applyFont="1" applyFill="1" applyBorder="1" applyAlignment="1">
      <alignment horizontal="center"/>
    </xf>
    <xf numFmtId="167" fontId="14" fillId="0" borderId="43" xfId="3" applyNumberFormat="1" applyFont="1" applyFill="1" applyBorder="1"/>
    <xf numFmtId="167" fontId="14" fillId="2" borderId="42" xfId="3" applyNumberFormat="1" applyFont="1" applyFill="1" applyBorder="1"/>
    <xf numFmtId="167" fontId="17" fillId="0" borderId="44" xfId="4" applyNumberFormat="1" applyFont="1" applyBorder="1" applyAlignment="1">
      <alignment horizontal="center" wrapText="1"/>
    </xf>
    <xf numFmtId="167" fontId="17" fillId="0" borderId="37" xfId="4" applyNumberFormat="1" applyFont="1" applyBorder="1"/>
    <xf numFmtId="167" fontId="17" fillId="0" borderId="45" xfId="4" applyNumberFormat="1" applyFont="1" applyBorder="1" applyAlignment="1">
      <alignment horizontal="center"/>
    </xf>
    <xf numFmtId="167" fontId="17" fillId="0" borderId="45" xfId="4" applyNumberFormat="1" applyFont="1" applyFill="1" applyBorder="1" applyAlignment="1">
      <alignment horizontal="center"/>
    </xf>
    <xf numFmtId="0" fontId="17" fillId="0" borderId="0" xfId="3" applyFont="1"/>
    <xf numFmtId="0" fontId="18" fillId="3" borderId="46" xfId="3" applyFont="1" applyFill="1" applyBorder="1" applyAlignment="1">
      <alignment horizontal="left"/>
    </xf>
    <xf numFmtId="167" fontId="17" fillId="3" borderId="47" xfId="4" applyNumberFormat="1" applyFont="1" applyFill="1" applyBorder="1"/>
    <xf numFmtId="167" fontId="17" fillId="3" borderId="48" xfId="4" applyNumberFormat="1" applyFont="1" applyFill="1" applyBorder="1"/>
    <xf numFmtId="167" fontId="17" fillId="3" borderId="44" xfId="4" applyNumberFormat="1" applyFont="1" applyFill="1" applyBorder="1" applyAlignment="1">
      <alignment horizontal="center"/>
    </xf>
    <xf numFmtId="167" fontId="17" fillId="3" borderId="45" xfId="4" applyNumberFormat="1" applyFont="1" applyFill="1" applyBorder="1" applyAlignment="1">
      <alignment horizontal="center"/>
    </xf>
    <xf numFmtId="10" fontId="14" fillId="0" borderId="0" xfId="4" applyNumberFormat="1" applyFont="1"/>
    <xf numFmtId="166" fontId="14" fillId="0" borderId="0" xfId="3" applyNumberFormat="1" applyFont="1"/>
  </cellXfs>
  <cellStyles count="5">
    <cellStyle name="Обычный" xfId="0" builtinId="0"/>
    <cellStyle name="Обычный 3 3" xfId="3"/>
    <cellStyle name="Обычный_8. Общие сведения" xfId="2"/>
    <cellStyle name="Процентный" xfId="1" builtinId="5"/>
    <cellStyle name="Финансовый 3 8"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RHA4191.NW\AppData\Local\Temp\9\v8_7132_2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rha4191\AppData\Local\Temp\Rar$DIa0.082\003-15-1-05.20-0047_&#1087;&#1072;&#1089;&#1087;&#1086;&#1088;&#1090;%20&#1086;&#1090;%202023.02.0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 val="финмодель"/>
      <sheetName val="Приложение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0">
          <cell r="D30" t="str">
            <v>128,13754573</v>
          </cell>
        </row>
      </sheetData>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 val="финмодель"/>
      <sheetName val="Приложение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 val="fes"/>
      <sheetName val="Тариф_покупки1"/>
      <sheetName val="Сети_-_предложение_ФСТ1"/>
      <sheetName val="Расчет_страны1"/>
      <sheetName val="2008_-20101"/>
      <sheetName val="Производство_электроэнергии1"/>
      <sheetName val="Т19_11"/>
      <sheetName val="Свод_по_регионам1"/>
      <sheetName val="Баланс_энергии1"/>
      <sheetName val="Баланс_мощности1"/>
      <sheetName val="_КВЛ_111"/>
      <sheetName val="НВВ_общая1"/>
      <sheetName val="амортизация_по_уровням_напряже1"/>
      <sheetName val="П_1_16__оплата_труда_ОПР1"/>
      <sheetName val="Ремонты_111"/>
      <sheetName val="Сводная_ремонт1"/>
      <sheetName val="Пл_за_Зем1"/>
      <sheetName val="ОТ_и_ТБ1"/>
      <sheetName val="Аренда_им1"/>
      <sheetName val="Др_проч1"/>
      <sheetName val="Услуги_банков1"/>
      <sheetName val="Н_на_Им1"/>
      <sheetName val="др_внереал_расходы1"/>
      <sheetName val="соц_характер1"/>
      <sheetName val="П2_1_на_01_01_20111"/>
      <sheetName val="П_1_18__Калькуляция1"/>
      <sheetName val="П_1_21_Прибыль1"/>
      <sheetName val="П1_241"/>
      <sheetName val="П1_251"/>
      <sheetName val="П_1_171"/>
      <sheetName val="_НВВ_передача1"/>
      <sheetName val="Ф-1_(для_АО-энерго)1"/>
      <sheetName val="Ф-2_(для_АО-энерго)1"/>
      <sheetName val="18_2"/>
      <sheetName val="17_1"/>
      <sheetName val="2_3"/>
      <sheetName val="P2_1"/>
      <sheetName val="Сводка_-_лизинг"/>
      <sheetName val="14б_дпн_отчет"/>
      <sheetName val="16а_сводный_анализ"/>
      <sheetName val="Таб1_1"/>
      <sheetName val="Доходы_от_эл__и_теплоэнергии"/>
      <sheetName val="MTO_REV_0"/>
      <sheetName val="Поставщики_и_субподрядчики"/>
      <sheetName val="ФЭ модель"/>
      <sheetName val="Options"/>
      <sheetName val="альт"/>
      <sheetName val="Language"/>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refreshError="1"/>
      <sheetData sheetId="179" refreshError="1"/>
      <sheetData sheetId="180" refreshError="1"/>
      <sheetData sheetId="18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Список дефектов"/>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ow r="8">
          <cell r="D8">
            <v>15739</v>
          </cell>
        </row>
      </sheetData>
      <sheetData sheetId="135" refreshError="1"/>
      <sheetData sheetId="136" refreshError="1"/>
      <sheetData sheetId="137" refreshError="1"/>
      <sheetData sheetId="138" refreshError="1"/>
      <sheetData sheetId="139">
        <row r="8">
          <cell r="D8">
            <v>15739</v>
          </cell>
        </row>
      </sheetData>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ow r="15">
          <cell r="F15" t="str">
            <v>План движения потоков наличности ОАО "Ленэнерго" на 4 квартал 2012 года</v>
          </cell>
        </row>
      </sheetData>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ow r="2">
          <cell r="A2">
            <v>0</v>
          </cell>
        </row>
      </sheetData>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v>0</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ow r="2">
          <cell r="A2">
            <v>0</v>
          </cell>
        </row>
      </sheetData>
      <sheetData sheetId="325">
        <row r="2">
          <cell r="A2">
            <v>0</v>
          </cell>
        </row>
      </sheetData>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2">
          <cell r="A2">
            <v>0</v>
          </cell>
        </row>
      </sheetData>
      <sheetData sheetId="460">
        <row r="2">
          <cell r="A2">
            <v>0</v>
          </cell>
        </row>
      </sheetData>
      <sheetData sheetId="461">
        <row r="2">
          <cell r="A2">
            <v>0</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t="str">
            <v>ТЭС-1</v>
          </cell>
        </row>
      </sheetData>
      <sheetData sheetId="467">
        <row r="2">
          <cell r="A2">
            <v>0</v>
          </cell>
        </row>
      </sheetData>
      <sheetData sheetId="468">
        <row r="2">
          <cell r="A2">
            <v>0</v>
          </cell>
        </row>
      </sheetData>
      <sheetData sheetId="469">
        <row r="2">
          <cell r="A2">
            <v>0</v>
          </cell>
        </row>
      </sheetData>
      <sheetData sheetId="470">
        <row r="2">
          <cell r="A2">
            <v>0</v>
          </cell>
        </row>
      </sheetData>
      <sheetData sheetId="471">
        <row r="2">
          <cell r="A2">
            <v>0</v>
          </cell>
        </row>
      </sheetData>
      <sheetData sheetId="472">
        <row r="2">
          <cell r="A2">
            <v>0</v>
          </cell>
        </row>
      </sheetData>
      <sheetData sheetId="473">
        <row r="2">
          <cell r="A2" t="str">
            <v>ТЭС-1</v>
          </cell>
        </row>
      </sheetData>
      <sheetData sheetId="474">
        <row r="2">
          <cell r="A2">
            <v>0</v>
          </cell>
        </row>
      </sheetData>
      <sheetData sheetId="475">
        <row r="2">
          <cell r="A2" t="str">
            <v>ТЭС-1</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v>0</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t="str">
            <v>ТЭС-1</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t="str">
            <v>ТЭС-1</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ow r="2">
          <cell r="A2">
            <v>0</v>
          </cell>
        </row>
      </sheetData>
      <sheetData sheetId="667">
        <row r="2">
          <cell r="A2">
            <v>0</v>
          </cell>
        </row>
      </sheetData>
      <sheetData sheetId="668">
        <row r="2">
          <cell r="A2">
            <v>0</v>
          </cell>
        </row>
      </sheetData>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row r="2">
          <cell r="A2">
            <v>0</v>
          </cell>
        </row>
      </sheetData>
      <sheetData sheetId="679">
        <row r="2">
          <cell r="A2">
            <v>0</v>
          </cell>
        </row>
      </sheetData>
      <sheetData sheetId="680">
        <row r="2">
          <cell r="A2">
            <v>0</v>
          </cell>
        </row>
      </sheetData>
      <sheetData sheetId="681" refreshError="1"/>
      <sheetData sheetId="682">
        <row r="2">
          <cell r="A2">
            <v>0</v>
          </cell>
        </row>
      </sheetData>
      <sheetData sheetId="683">
        <row r="2">
          <cell r="A2">
            <v>0</v>
          </cell>
        </row>
      </sheetData>
      <sheetData sheetId="684">
        <row r="8">
          <cell r="D8">
            <v>15739</v>
          </cell>
        </row>
      </sheetData>
      <sheetData sheetId="685">
        <row r="8">
          <cell r="D8">
            <v>15739</v>
          </cell>
        </row>
      </sheetData>
      <sheetData sheetId="686">
        <row r="8">
          <cell r="D8">
            <v>15739</v>
          </cell>
        </row>
      </sheetData>
      <sheetData sheetId="687">
        <row r="8">
          <cell r="D8">
            <v>15739</v>
          </cell>
        </row>
      </sheetData>
      <sheetData sheetId="688">
        <row r="2">
          <cell r="A2">
            <v>0</v>
          </cell>
        </row>
      </sheetData>
      <sheetData sheetId="689">
        <row r="2">
          <cell r="A2">
            <v>0</v>
          </cell>
        </row>
      </sheetData>
      <sheetData sheetId="690">
        <row r="8">
          <cell r="D8">
            <v>15739</v>
          </cell>
        </row>
      </sheetData>
      <sheetData sheetId="691">
        <row r="8">
          <cell r="D8">
            <v>15739</v>
          </cell>
        </row>
      </sheetData>
      <sheetData sheetId="692">
        <row r="8">
          <cell r="D8">
            <v>15739</v>
          </cell>
        </row>
      </sheetData>
      <sheetData sheetId="693">
        <row r="8">
          <cell r="D8">
            <v>15739</v>
          </cell>
        </row>
      </sheetData>
      <sheetData sheetId="694">
        <row r="8">
          <cell r="D8">
            <v>15739</v>
          </cell>
        </row>
      </sheetData>
      <sheetData sheetId="695">
        <row r="8">
          <cell r="D8">
            <v>15739</v>
          </cell>
        </row>
      </sheetData>
      <sheetData sheetId="696">
        <row r="8">
          <cell r="D8">
            <v>15739</v>
          </cell>
        </row>
      </sheetData>
      <sheetData sheetId="697">
        <row r="8">
          <cell r="D8">
            <v>15739</v>
          </cell>
        </row>
      </sheetData>
      <sheetData sheetId="698">
        <row r="8">
          <cell r="D8">
            <v>15739</v>
          </cell>
        </row>
      </sheetData>
      <sheetData sheetId="699">
        <row r="8">
          <cell r="D8">
            <v>15739</v>
          </cell>
        </row>
      </sheetData>
      <sheetData sheetId="700">
        <row r="8">
          <cell r="D8">
            <v>15739</v>
          </cell>
        </row>
      </sheetData>
      <sheetData sheetId="701">
        <row r="8">
          <cell r="D8">
            <v>15739</v>
          </cell>
        </row>
      </sheetData>
      <sheetData sheetId="702">
        <row r="8">
          <cell r="D8">
            <v>15739</v>
          </cell>
        </row>
      </sheetData>
      <sheetData sheetId="703">
        <row r="8">
          <cell r="D8">
            <v>15739</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ow r="2">
          <cell r="A2">
            <v>0</v>
          </cell>
        </row>
      </sheetData>
      <sheetData sheetId="731">
        <row r="2">
          <cell r="A2">
            <v>0</v>
          </cell>
        </row>
      </sheetData>
      <sheetData sheetId="732">
        <row r="2">
          <cell r="A2">
            <v>0</v>
          </cell>
        </row>
      </sheetData>
      <sheetData sheetId="733">
        <row r="2">
          <cell r="A2">
            <v>0</v>
          </cell>
        </row>
      </sheetData>
      <sheetData sheetId="734">
        <row r="2">
          <cell r="A2">
            <v>0</v>
          </cell>
        </row>
      </sheetData>
      <sheetData sheetId="735">
        <row r="2">
          <cell r="A2">
            <v>0</v>
          </cell>
        </row>
      </sheetData>
      <sheetData sheetId="736">
        <row r="2">
          <cell r="A2">
            <v>0</v>
          </cell>
        </row>
      </sheetData>
      <sheetData sheetId="737">
        <row r="2">
          <cell r="A2">
            <v>0</v>
          </cell>
        </row>
      </sheetData>
      <sheetData sheetId="738" refreshError="1"/>
      <sheetData sheetId="739" refreshError="1"/>
      <sheetData sheetId="740" refreshError="1"/>
      <sheetData sheetId="741">
        <row r="8">
          <cell r="D8">
            <v>15739</v>
          </cell>
        </row>
      </sheetData>
      <sheetData sheetId="742">
        <row r="8">
          <cell r="D8">
            <v>15739</v>
          </cell>
        </row>
      </sheetData>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refreshError="1"/>
      <sheetData sheetId="995" refreshError="1"/>
      <sheetData sheetId="996" refreshError="1"/>
      <sheetData sheetId="997" refreshError="1"/>
      <sheetData sheetId="99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32.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3"/>
      <c r="B39" s="43"/>
      <c r="C39" s="43"/>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3"/>
      <c r="B47" s="43"/>
      <c r="C47" s="43"/>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396</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1" t="s">
        <v>397</v>
      </c>
      <c r="B20" s="81" t="s">
        <v>398</v>
      </c>
      <c r="C20" s="81" t="s">
        <v>399</v>
      </c>
      <c r="D20" s="81"/>
      <c r="E20" s="81" t="s">
        <v>400</v>
      </c>
      <c r="F20" s="81"/>
      <c r="G20" s="81" t="s">
        <v>401</v>
      </c>
      <c r="H20" s="86" t="s">
        <v>402</v>
      </c>
      <c r="I20" s="86"/>
      <c r="J20" s="86"/>
      <c r="K20" s="86"/>
      <c r="L20" s="86" t="s">
        <v>403</v>
      </c>
      <c r="M20" s="86"/>
      <c r="N20" s="86"/>
      <c r="O20" s="86"/>
      <c r="P20" s="86" t="s">
        <v>404</v>
      </c>
      <c r="Q20" s="86"/>
      <c r="R20" s="86"/>
      <c r="S20" s="86"/>
      <c r="T20" s="86" t="s">
        <v>405</v>
      </c>
      <c r="U20" s="86"/>
      <c r="V20" s="86"/>
      <c r="W20" s="86"/>
      <c r="X20" s="86" t="s">
        <v>406</v>
      </c>
      <c r="Y20" s="86"/>
      <c r="Z20" s="86"/>
      <c r="AA20" s="86"/>
      <c r="AB20" s="81" t="s">
        <v>407</v>
      </c>
      <c r="AC20" s="81"/>
    </row>
    <row r="21" spans="1:29" ht="15" customHeight="1" x14ac:dyDescent="0.25">
      <c r="A21" s="82"/>
      <c r="B21" s="82"/>
      <c r="C21" s="84"/>
      <c r="D21" s="85"/>
      <c r="E21" s="84"/>
      <c r="F21" s="85"/>
      <c r="G21" s="82"/>
      <c r="H21" s="86" t="s">
        <v>319</v>
      </c>
      <c r="I21" s="86"/>
      <c r="J21" s="86" t="s">
        <v>320</v>
      </c>
      <c r="K21" s="86"/>
      <c r="L21" s="86" t="s">
        <v>319</v>
      </c>
      <c r="M21" s="86"/>
      <c r="N21" s="86" t="s">
        <v>320</v>
      </c>
      <c r="O21" s="86"/>
      <c r="P21" s="86" t="s">
        <v>319</v>
      </c>
      <c r="Q21" s="86"/>
      <c r="R21" s="86" t="s">
        <v>320</v>
      </c>
      <c r="S21" s="86"/>
      <c r="T21" s="86" t="s">
        <v>319</v>
      </c>
      <c r="U21" s="86"/>
      <c r="V21" s="86" t="s">
        <v>320</v>
      </c>
      <c r="W21" s="86"/>
      <c r="X21" s="86" t="s">
        <v>319</v>
      </c>
      <c r="Y21" s="86"/>
      <c r="Z21" s="86" t="s">
        <v>320</v>
      </c>
      <c r="AA21" s="86"/>
      <c r="AB21" s="84"/>
      <c r="AC21" s="85"/>
    </row>
    <row r="22" spans="1:29" ht="29.1" customHeight="1" x14ac:dyDescent="0.25">
      <c r="A22" s="83"/>
      <c r="B22" s="83"/>
      <c r="C22" s="26" t="s">
        <v>319</v>
      </c>
      <c r="D22" s="26" t="s">
        <v>320</v>
      </c>
      <c r="E22" s="26" t="s">
        <v>408</v>
      </c>
      <c r="F22" s="26" t="s">
        <v>409</v>
      </c>
      <c r="G22" s="83"/>
      <c r="H22" s="26" t="s">
        <v>410</v>
      </c>
      <c r="I22" s="26" t="s">
        <v>411</v>
      </c>
      <c r="J22" s="26" t="s">
        <v>410</v>
      </c>
      <c r="K22" s="26" t="s">
        <v>411</v>
      </c>
      <c r="L22" s="26" t="s">
        <v>410</v>
      </c>
      <c r="M22" s="26" t="s">
        <v>411</v>
      </c>
      <c r="N22" s="26" t="s">
        <v>410</v>
      </c>
      <c r="O22" s="26" t="s">
        <v>411</v>
      </c>
      <c r="P22" s="26" t="s">
        <v>410</v>
      </c>
      <c r="Q22" s="26" t="s">
        <v>411</v>
      </c>
      <c r="R22" s="26" t="s">
        <v>410</v>
      </c>
      <c r="S22" s="26" t="s">
        <v>411</v>
      </c>
      <c r="T22" s="26" t="s">
        <v>410</v>
      </c>
      <c r="U22" s="26" t="s">
        <v>411</v>
      </c>
      <c r="V22" s="26" t="s">
        <v>410</v>
      </c>
      <c r="W22" s="26" t="s">
        <v>411</v>
      </c>
      <c r="X22" s="26" t="s">
        <v>410</v>
      </c>
      <c r="Y22" s="26" t="s">
        <v>411</v>
      </c>
      <c r="Z22" s="26" t="s">
        <v>410</v>
      </c>
      <c r="AA22" s="26" t="s">
        <v>411</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412</v>
      </c>
      <c r="C24" s="28" t="s">
        <v>413</v>
      </c>
      <c r="D24" s="28" t="s">
        <v>414</v>
      </c>
      <c r="E24" s="28" t="s">
        <v>415</v>
      </c>
      <c r="F24" s="28" t="s">
        <v>416</v>
      </c>
      <c r="G24" s="28" t="s">
        <v>417</v>
      </c>
      <c r="H24" s="28" t="s">
        <v>418</v>
      </c>
      <c r="I24" s="28" t="s">
        <v>24</v>
      </c>
      <c r="J24" s="28" t="s">
        <v>418</v>
      </c>
      <c r="K24" s="28" t="s">
        <v>24</v>
      </c>
      <c r="L24" s="28" t="s">
        <v>419</v>
      </c>
      <c r="M24" s="28" t="s">
        <v>24</v>
      </c>
      <c r="N24" s="28" t="s">
        <v>419</v>
      </c>
      <c r="O24" s="28" t="s">
        <v>24</v>
      </c>
      <c r="P24" s="28" t="s">
        <v>420</v>
      </c>
      <c r="Q24" s="28" t="s">
        <v>24</v>
      </c>
      <c r="R24" s="28" t="s">
        <v>420</v>
      </c>
      <c r="S24" s="28" t="s">
        <v>24</v>
      </c>
      <c r="T24" s="28" t="s">
        <v>421</v>
      </c>
      <c r="U24" s="28" t="s">
        <v>24</v>
      </c>
      <c r="V24" s="28" t="s">
        <v>422</v>
      </c>
      <c r="W24" s="28" t="s">
        <v>24</v>
      </c>
      <c r="X24" s="28" t="s">
        <v>423</v>
      </c>
      <c r="Y24" s="28" t="s">
        <v>24</v>
      </c>
      <c r="Z24" s="28" t="s">
        <v>61</v>
      </c>
      <c r="AA24" s="28" t="s">
        <v>61</v>
      </c>
      <c r="AB24" s="28" t="s">
        <v>424</v>
      </c>
      <c r="AC24" s="28" t="s">
        <v>425</v>
      </c>
    </row>
    <row r="25" spans="1:29" ht="15" customHeight="1" x14ac:dyDescent="0.25">
      <c r="A25" s="28" t="s">
        <v>426</v>
      </c>
      <c r="B25" s="31" t="s">
        <v>427</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428</v>
      </c>
      <c r="B26" s="31" t="s">
        <v>429</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430</v>
      </c>
      <c r="B27" s="31" t="s">
        <v>431</v>
      </c>
      <c r="C27" s="26" t="s">
        <v>415</v>
      </c>
      <c r="D27" s="26" t="s">
        <v>432</v>
      </c>
      <c r="E27" s="26" t="s">
        <v>415</v>
      </c>
      <c r="F27" s="26" t="s">
        <v>417</v>
      </c>
      <c r="G27" s="26" t="s">
        <v>417</v>
      </c>
      <c r="H27" s="26" t="s">
        <v>418</v>
      </c>
      <c r="I27" s="26" t="s">
        <v>24</v>
      </c>
      <c r="J27" s="26" t="s">
        <v>324</v>
      </c>
      <c r="K27" s="26" t="s">
        <v>61</v>
      </c>
      <c r="L27" s="26" t="s">
        <v>419</v>
      </c>
      <c r="M27" s="26" t="s">
        <v>24</v>
      </c>
      <c r="N27" s="26" t="s">
        <v>324</v>
      </c>
      <c r="O27" s="26" t="s">
        <v>61</v>
      </c>
      <c r="P27" s="26" t="s">
        <v>420</v>
      </c>
      <c r="Q27" s="26" t="s">
        <v>24</v>
      </c>
      <c r="R27" s="26" t="s">
        <v>324</v>
      </c>
      <c r="S27" s="26" t="s">
        <v>61</v>
      </c>
      <c r="T27" s="26" t="s">
        <v>421</v>
      </c>
      <c r="U27" s="26" t="s">
        <v>24</v>
      </c>
      <c r="V27" s="26" t="s">
        <v>324</v>
      </c>
      <c r="W27" s="26" t="s">
        <v>61</v>
      </c>
      <c r="X27" s="26" t="s">
        <v>324</v>
      </c>
      <c r="Y27" s="26" t="s">
        <v>61</v>
      </c>
      <c r="Z27" s="26" t="s">
        <v>61</v>
      </c>
      <c r="AA27" s="26" t="s">
        <v>61</v>
      </c>
      <c r="AB27" s="26" t="s">
        <v>424</v>
      </c>
      <c r="AC27" s="26" t="s">
        <v>324</v>
      </c>
    </row>
    <row r="28" spans="1:29" ht="15" customHeight="1" x14ac:dyDescent="0.25">
      <c r="A28" s="28" t="s">
        <v>433</v>
      </c>
      <c r="B28" s="31" t="s">
        <v>434</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435</v>
      </c>
      <c r="B29" s="31" t="s">
        <v>436</v>
      </c>
      <c r="C29" s="26" t="s">
        <v>437</v>
      </c>
      <c r="D29" s="26" t="s">
        <v>425</v>
      </c>
      <c r="E29" s="26" t="s">
        <v>324</v>
      </c>
      <c r="F29" s="26" t="s">
        <v>425</v>
      </c>
      <c r="G29" s="26" t="s">
        <v>324</v>
      </c>
      <c r="H29" s="26" t="s">
        <v>324</v>
      </c>
      <c r="I29" s="26" t="s">
        <v>61</v>
      </c>
      <c r="J29" s="26" t="s">
        <v>418</v>
      </c>
      <c r="K29" s="26" t="s">
        <v>24</v>
      </c>
      <c r="L29" s="26" t="s">
        <v>324</v>
      </c>
      <c r="M29" s="26" t="s">
        <v>61</v>
      </c>
      <c r="N29" s="26" t="s">
        <v>419</v>
      </c>
      <c r="O29" s="26" t="s">
        <v>24</v>
      </c>
      <c r="P29" s="26" t="s">
        <v>324</v>
      </c>
      <c r="Q29" s="26" t="s">
        <v>61</v>
      </c>
      <c r="R29" s="26" t="s">
        <v>420</v>
      </c>
      <c r="S29" s="26" t="s">
        <v>24</v>
      </c>
      <c r="T29" s="26" t="s">
        <v>324</v>
      </c>
      <c r="U29" s="26" t="s">
        <v>61</v>
      </c>
      <c r="V29" s="26" t="s">
        <v>422</v>
      </c>
      <c r="W29" s="26" t="s">
        <v>24</v>
      </c>
      <c r="X29" s="26" t="s">
        <v>423</v>
      </c>
      <c r="Y29" s="26" t="s">
        <v>24</v>
      </c>
      <c r="Z29" s="26" t="s">
        <v>61</v>
      </c>
      <c r="AA29" s="26" t="s">
        <v>61</v>
      </c>
      <c r="AB29" s="26" t="s">
        <v>324</v>
      </c>
      <c r="AC29" s="26" t="s">
        <v>425</v>
      </c>
    </row>
    <row r="30" spans="1:29" s="30" customFormat="1" ht="57.95" customHeight="1" x14ac:dyDescent="0.2">
      <c r="A30" s="28" t="s">
        <v>16</v>
      </c>
      <c r="B30" s="29" t="s">
        <v>438</v>
      </c>
      <c r="C30" s="28" t="s">
        <v>439</v>
      </c>
      <c r="D30" s="28" t="s">
        <v>440</v>
      </c>
      <c r="E30" s="28" t="s">
        <v>441</v>
      </c>
      <c r="F30" s="28" t="s">
        <v>442</v>
      </c>
      <c r="G30" s="28" t="s">
        <v>443</v>
      </c>
      <c r="H30" s="28" t="s">
        <v>444</v>
      </c>
      <c r="I30" s="28" t="s">
        <v>24</v>
      </c>
      <c r="J30" s="28" t="s">
        <v>444</v>
      </c>
      <c r="K30" s="28" t="s">
        <v>24</v>
      </c>
      <c r="L30" s="28" t="s">
        <v>445</v>
      </c>
      <c r="M30" s="28" t="s">
        <v>24</v>
      </c>
      <c r="N30" s="28" t="s">
        <v>445</v>
      </c>
      <c r="O30" s="28" t="s">
        <v>24</v>
      </c>
      <c r="P30" s="28" t="s">
        <v>446</v>
      </c>
      <c r="Q30" s="28" t="s">
        <v>24</v>
      </c>
      <c r="R30" s="28" t="s">
        <v>446</v>
      </c>
      <c r="S30" s="28" t="s">
        <v>24</v>
      </c>
      <c r="T30" s="28" t="s">
        <v>447</v>
      </c>
      <c r="U30" s="28" t="s">
        <v>24</v>
      </c>
      <c r="V30" s="28" t="s">
        <v>448</v>
      </c>
      <c r="W30" s="28" t="s">
        <v>24</v>
      </c>
      <c r="X30" s="28" t="s">
        <v>449</v>
      </c>
      <c r="Y30" s="28" t="s">
        <v>24</v>
      </c>
      <c r="Z30" s="28" t="s">
        <v>61</v>
      </c>
      <c r="AA30" s="28" t="s">
        <v>61</v>
      </c>
      <c r="AB30" s="28" t="s">
        <v>450</v>
      </c>
      <c r="AC30" s="28" t="s">
        <v>451</v>
      </c>
    </row>
    <row r="31" spans="1:29" ht="15" customHeight="1" x14ac:dyDescent="0.25">
      <c r="A31" s="28" t="s">
        <v>452</v>
      </c>
      <c r="B31" s="31" t="s">
        <v>453</v>
      </c>
      <c r="C31" s="26" t="s">
        <v>454</v>
      </c>
      <c r="D31" s="26" t="s">
        <v>455</v>
      </c>
      <c r="E31" s="26" t="s">
        <v>454</v>
      </c>
      <c r="F31" s="26" t="s">
        <v>455</v>
      </c>
      <c r="G31" s="26" t="s">
        <v>456</v>
      </c>
      <c r="H31" s="26" t="s">
        <v>457</v>
      </c>
      <c r="I31" s="26" t="s">
        <v>24</v>
      </c>
      <c r="J31" s="26" t="s">
        <v>458</v>
      </c>
      <c r="K31" s="26" t="s">
        <v>24</v>
      </c>
      <c r="L31" s="26" t="s">
        <v>459</v>
      </c>
      <c r="M31" s="26" t="s">
        <v>24</v>
      </c>
      <c r="N31" s="26" t="s">
        <v>460</v>
      </c>
      <c r="O31" s="26" t="s">
        <v>24</v>
      </c>
      <c r="P31" s="26" t="s">
        <v>461</v>
      </c>
      <c r="Q31" s="26" t="s">
        <v>24</v>
      </c>
      <c r="R31" s="26" t="s">
        <v>462</v>
      </c>
      <c r="S31" s="26" t="s">
        <v>24</v>
      </c>
      <c r="T31" s="26" t="s">
        <v>463</v>
      </c>
      <c r="U31" s="26" t="s">
        <v>24</v>
      </c>
      <c r="V31" s="26" t="s">
        <v>464</v>
      </c>
      <c r="W31" s="26" t="s">
        <v>24</v>
      </c>
      <c r="X31" s="26" t="s">
        <v>465</v>
      </c>
      <c r="Y31" s="26" t="s">
        <v>24</v>
      </c>
      <c r="Z31" s="26" t="s">
        <v>61</v>
      </c>
      <c r="AA31" s="26" t="s">
        <v>61</v>
      </c>
      <c r="AB31" s="26" t="s">
        <v>466</v>
      </c>
      <c r="AC31" s="26" t="s">
        <v>467</v>
      </c>
    </row>
    <row r="32" spans="1:29" ht="29.1" customHeight="1" x14ac:dyDescent="0.25">
      <c r="A32" s="28" t="s">
        <v>468</v>
      </c>
      <c r="B32" s="31" t="s">
        <v>469</v>
      </c>
      <c r="C32" s="26" t="s">
        <v>470</v>
      </c>
      <c r="D32" s="26" t="s">
        <v>471</v>
      </c>
      <c r="E32" s="26" t="s">
        <v>472</v>
      </c>
      <c r="F32" s="26" t="s">
        <v>473</v>
      </c>
      <c r="G32" s="26" t="s">
        <v>474</v>
      </c>
      <c r="H32" s="26" t="s">
        <v>475</v>
      </c>
      <c r="I32" s="26" t="s">
        <v>24</v>
      </c>
      <c r="J32" s="26" t="s">
        <v>475</v>
      </c>
      <c r="K32" s="26" t="s">
        <v>24</v>
      </c>
      <c r="L32" s="26" t="s">
        <v>476</v>
      </c>
      <c r="M32" s="26" t="s">
        <v>24</v>
      </c>
      <c r="N32" s="26" t="s">
        <v>476</v>
      </c>
      <c r="O32" s="26" t="s">
        <v>24</v>
      </c>
      <c r="P32" s="26" t="s">
        <v>477</v>
      </c>
      <c r="Q32" s="26" t="s">
        <v>24</v>
      </c>
      <c r="R32" s="26" t="s">
        <v>477</v>
      </c>
      <c r="S32" s="26" t="s">
        <v>24</v>
      </c>
      <c r="T32" s="26" t="s">
        <v>478</v>
      </c>
      <c r="U32" s="26" t="s">
        <v>24</v>
      </c>
      <c r="V32" s="26" t="s">
        <v>479</v>
      </c>
      <c r="W32" s="26" t="s">
        <v>24</v>
      </c>
      <c r="X32" s="26" t="s">
        <v>480</v>
      </c>
      <c r="Y32" s="26" t="s">
        <v>24</v>
      </c>
      <c r="Z32" s="26" t="s">
        <v>61</v>
      </c>
      <c r="AA32" s="26" t="s">
        <v>61</v>
      </c>
      <c r="AB32" s="26" t="s">
        <v>481</v>
      </c>
      <c r="AC32" s="26" t="s">
        <v>482</v>
      </c>
    </row>
    <row r="33" spans="1:29" ht="15" customHeight="1" x14ac:dyDescent="0.25">
      <c r="A33" s="28" t="s">
        <v>483</v>
      </c>
      <c r="B33" s="31" t="s">
        <v>484</v>
      </c>
      <c r="C33" s="26" t="s">
        <v>485</v>
      </c>
      <c r="D33" s="26" t="s">
        <v>486</v>
      </c>
      <c r="E33" s="26" t="s">
        <v>487</v>
      </c>
      <c r="F33" s="26" t="s">
        <v>488</v>
      </c>
      <c r="G33" s="26" t="s">
        <v>489</v>
      </c>
      <c r="H33" s="26" t="s">
        <v>490</v>
      </c>
      <c r="I33" s="26" t="s">
        <v>24</v>
      </c>
      <c r="J33" s="26" t="s">
        <v>490</v>
      </c>
      <c r="K33" s="26" t="s">
        <v>24</v>
      </c>
      <c r="L33" s="26" t="s">
        <v>491</v>
      </c>
      <c r="M33" s="26" t="s">
        <v>24</v>
      </c>
      <c r="N33" s="26" t="s">
        <v>491</v>
      </c>
      <c r="O33" s="26" t="s">
        <v>24</v>
      </c>
      <c r="P33" s="26" t="s">
        <v>492</v>
      </c>
      <c r="Q33" s="26" t="s">
        <v>24</v>
      </c>
      <c r="R33" s="26" t="s">
        <v>492</v>
      </c>
      <c r="S33" s="26" t="s">
        <v>24</v>
      </c>
      <c r="T33" s="26" t="s">
        <v>493</v>
      </c>
      <c r="U33" s="26" t="s">
        <v>24</v>
      </c>
      <c r="V33" s="26" t="s">
        <v>494</v>
      </c>
      <c r="W33" s="26" t="s">
        <v>24</v>
      </c>
      <c r="X33" s="26" t="s">
        <v>495</v>
      </c>
      <c r="Y33" s="26" t="s">
        <v>24</v>
      </c>
      <c r="Z33" s="26" t="s">
        <v>61</v>
      </c>
      <c r="AA33" s="26" t="s">
        <v>61</v>
      </c>
      <c r="AB33" s="26" t="s">
        <v>496</v>
      </c>
      <c r="AC33" s="26" t="s">
        <v>497</v>
      </c>
    </row>
    <row r="34" spans="1:29" ht="15" customHeight="1" x14ac:dyDescent="0.25">
      <c r="A34" s="28" t="s">
        <v>498</v>
      </c>
      <c r="B34" s="31" t="s">
        <v>499</v>
      </c>
      <c r="C34" s="26" t="s">
        <v>500</v>
      </c>
      <c r="D34" s="26" t="s">
        <v>501</v>
      </c>
      <c r="E34" s="26" t="s">
        <v>500</v>
      </c>
      <c r="F34" s="26" t="s">
        <v>501</v>
      </c>
      <c r="G34" s="26" t="s">
        <v>502</v>
      </c>
      <c r="H34" s="26" t="s">
        <v>503</v>
      </c>
      <c r="I34" s="26" t="s">
        <v>24</v>
      </c>
      <c r="J34" s="26" t="s">
        <v>504</v>
      </c>
      <c r="K34" s="26" t="s">
        <v>24</v>
      </c>
      <c r="L34" s="26" t="s">
        <v>505</v>
      </c>
      <c r="M34" s="26" t="s">
        <v>24</v>
      </c>
      <c r="N34" s="26" t="s">
        <v>506</v>
      </c>
      <c r="O34" s="26" t="s">
        <v>24</v>
      </c>
      <c r="P34" s="26" t="s">
        <v>507</v>
      </c>
      <c r="Q34" s="26" t="s">
        <v>24</v>
      </c>
      <c r="R34" s="26" t="s">
        <v>508</v>
      </c>
      <c r="S34" s="26" t="s">
        <v>24</v>
      </c>
      <c r="T34" s="26" t="s">
        <v>509</v>
      </c>
      <c r="U34" s="26" t="s">
        <v>24</v>
      </c>
      <c r="V34" s="26" t="s">
        <v>510</v>
      </c>
      <c r="W34" s="26" t="s">
        <v>24</v>
      </c>
      <c r="X34" s="26" t="s">
        <v>511</v>
      </c>
      <c r="Y34" s="26" t="s">
        <v>24</v>
      </c>
      <c r="Z34" s="26" t="s">
        <v>61</v>
      </c>
      <c r="AA34" s="26" t="s">
        <v>61</v>
      </c>
      <c r="AB34" s="26" t="s">
        <v>512</v>
      </c>
      <c r="AC34" s="26" t="s">
        <v>513</v>
      </c>
    </row>
    <row r="35" spans="1:29" s="30" customFormat="1" ht="29.1" customHeight="1" x14ac:dyDescent="0.2">
      <c r="A35" s="28" t="s">
        <v>17</v>
      </c>
      <c r="B35" s="29" t="s">
        <v>514</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515</v>
      </c>
      <c r="B36" s="31" t="s">
        <v>516</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517</v>
      </c>
      <c r="B37" s="31" t="s">
        <v>518</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519</v>
      </c>
      <c r="B38" s="31" t="s">
        <v>520</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521</v>
      </c>
      <c r="B39" s="31" t="s">
        <v>522</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523</v>
      </c>
      <c r="B40" s="31" t="s">
        <v>524</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525</v>
      </c>
      <c r="B41" s="31" t="s">
        <v>526</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527</v>
      </c>
      <c r="B42" s="31" t="s">
        <v>528</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529</v>
      </c>
      <c r="B43" s="31" t="s">
        <v>530</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531</v>
      </c>
      <c r="B44" s="31" t="s">
        <v>532</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533</v>
      </c>
      <c r="B45" s="31" t="s">
        <v>534</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535</v>
      </c>
      <c r="B46" s="31" t="s">
        <v>536</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537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538</v>
      </c>
      <c r="B48" s="31" t="s">
        <v>539</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540</v>
      </c>
      <c r="B49" s="31" t="s">
        <v>518</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541</v>
      </c>
      <c r="B50" s="31" t="s">
        <v>520</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542</v>
      </c>
      <c r="B51" s="31" t="s">
        <v>522</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543</v>
      </c>
      <c r="B52" s="31" t="s">
        <v>524</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544</v>
      </c>
      <c r="B53" s="31" t="s">
        <v>526</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545</v>
      </c>
      <c r="B54" s="31" t="s">
        <v>528</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546</v>
      </c>
      <c r="B55" s="31" t="s">
        <v>530</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547</v>
      </c>
      <c r="B56" s="31" t="s">
        <v>532</v>
      </c>
      <c r="C56" s="26" t="s">
        <v>548</v>
      </c>
      <c r="D56" s="26" t="s">
        <v>549</v>
      </c>
      <c r="E56" s="26" t="s">
        <v>550</v>
      </c>
      <c r="F56" s="26" t="s">
        <v>551</v>
      </c>
      <c r="G56" s="26" t="s">
        <v>552</v>
      </c>
      <c r="H56" s="26" t="s">
        <v>553</v>
      </c>
      <c r="I56" s="26" t="s">
        <v>24</v>
      </c>
      <c r="J56" s="26" t="s">
        <v>553</v>
      </c>
      <c r="K56" s="26" t="s">
        <v>24</v>
      </c>
      <c r="L56" s="26" t="s">
        <v>554</v>
      </c>
      <c r="M56" s="26" t="s">
        <v>24</v>
      </c>
      <c r="N56" s="26" t="s">
        <v>554</v>
      </c>
      <c r="O56" s="26" t="s">
        <v>24</v>
      </c>
      <c r="P56" s="26" t="s">
        <v>555</v>
      </c>
      <c r="Q56" s="26" t="s">
        <v>24</v>
      </c>
      <c r="R56" s="26" t="s">
        <v>555</v>
      </c>
      <c r="S56" s="26" t="s">
        <v>24</v>
      </c>
      <c r="T56" s="26" t="s">
        <v>556</v>
      </c>
      <c r="U56" s="26" t="s">
        <v>24</v>
      </c>
      <c r="V56" s="26" t="s">
        <v>557</v>
      </c>
      <c r="W56" s="26" t="s">
        <v>24</v>
      </c>
      <c r="X56" s="26" t="s">
        <v>558</v>
      </c>
      <c r="Y56" s="26" t="s">
        <v>24</v>
      </c>
      <c r="Z56" s="26" t="s">
        <v>61</v>
      </c>
      <c r="AA56" s="26" t="s">
        <v>61</v>
      </c>
      <c r="AB56" s="26" t="s">
        <v>559</v>
      </c>
      <c r="AC56" s="26" t="s">
        <v>560</v>
      </c>
    </row>
    <row r="57" spans="1:29" s="9" customFormat="1" ht="15" customHeight="1" x14ac:dyDescent="0.25">
      <c r="A57" s="28" t="s">
        <v>561</v>
      </c>
      <c r="B57" s="31" t="s">
        <v>534</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562</v>
      </c>
      <c r="B58" s="31" t="s">
        <v>536</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563</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564</v>
      </c>
      <c r="B60" s="31" t="s">
        <v>565</v>
      </c>
      <c r="C60" s="26" t="s">
        <v>439</v>
      </c>
      <c r="D60" s="26" t="s">
        <v>566</v>
      </c>
      <c r="E60" s="26" t="s">
        <v>441</v>
      </c>
      <c r="F60" s="26" t="s">
        <v>567</v>
      </c>
      <c r="G60" s="26" t="s">
        <v>443</v>
      </c>
      <c r="H60" s="26" t="s">
        <v>444</v>
      </c>
      <c r="I60" s="26" t="s">
        <v>24</v>
      </c>
      <c r="J60" s="26" t="s">
        <v>444</v>
      </c>
      <c r="K60" s="26" t="s">
        <v>24</v>
      </c>
      <c r="L60" s="26" t="s">
        <v>445</v>
      </c>
      <c r="M60" s="26" t="s">
        <v>24</v>
      </c>
      <c r="N60" s="26" t="s">
        <v>445</v>
      </c>
      <c r="O60" s="26" t="s">
        <v>24</v>
      </c>
      <c r="P60" s="26" t="s">
        <v>446</v>
      </c>
      <c r="Q60" s="26" t="s">
        <v>24</v>
      </c>
      <c r="R60" s="26" t="s">
        <v>446</v>
      </c>
      <c r="S60" s="26" t="s">
        <v>24</v>
      </c>
      <c r="T60" s="26" t="s">
        <v>447</v>
      </c>
      <c r="U60" s="26" t="s">
        <v>24</v>
      </c>
      <c r="V60" s="26" t="s">
        <v>448</v>
      </c>
      <c r="W60" s="26" t="s">
        <v>24</v>
      </c>
      <c r="X60" s="26" t="s">
        <v>568</v>
      </c>
      <c r="Y60" s="26" t="s">
        <v>24</v>
      </c>
      <c r="Z60" s="26" t="s">
        <v>61</v>
      </c>
      <c r="AA60" s="26" t="s">
        <v>61</v>
      </c>
      <c r="AB60" s="26" t="s">
        <v>450</v>
      </c>
      <c r="AC60" s="26" t="s">
        <v>569</v>
      </c>
    </row>
    <row r="61" spans="1:29" s="9" customFormat="1" ht="15" customHeight="1" x14ac:dyDescent="0.25">
      <c r="A61" s="28" t="s">
        <v>570</v>
      </c>
      <c r="B61" s="31" t="s">
        <v>571</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572</v>
      </c>
      <c r="B62" s="31" t="s">
        <v>573</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574</v>
      </c>
      <c r="B63" s="31" t="s">
        <v>575</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576</v>
      </c>
      <c r="B64" s="31" t="s">
        <v>577</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578</v>
      </c>
      <c r="B65" s="31" t="s">
        <v>528</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579</v>
      </c>
      <c r="B66" s="31" t="s">
        <v>530</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580</v>
      </c>
      <c r="B67" s="31" t="s">
        <v>532</v>
      </c>
      <c r="C67" s="26" t="s">
        <v>548</v>
      </c>
      <c r="D67" s="26" t="s">
        <v>549</v>
      </c>
      <c r="E67" s="26" t="s">
        <v>550</v>
      </c>
      <c r="F67" s="26" t="s">
        <v>551</v>
      </c>
      <c r="G67" s="26" t="s">
        <v>552</v>
      </c>
      <c r="H67" s="26" t="s">
        <v>553</v>
      </c>
      <c r="I67" s="26" t="s">
        <v>24</v>
      </c>
      <c r="J67" s="26" t="s">
        <v>553</v>
      </c>
      <c r="K67" s="26" t="s">
        <v>24</v>
      </c>
      <c r="L67" s="26" t="s">
        <v>554</v>
      </c>
      <c r="M67" s="26" t="s">
        <v>24</v>
      </c>
      <c r="N67" s="26" t="s">
        <v>554</v>
      </c>
      <c r="O67" s="26" t="s">
        <v>24</v>
      </c>
      <c r="P67" s="26" t="s">
        <v>555</v>
      </c>
      <c r="Q67" s="26" t="s">
        <v>24</v>
      </c>
      <c r="R67" s="26" t="s">
        <v>555</v>
      </c>
      <c r="S67" s="26" t="s">
        <v>24</v>
      </c>
      <c r="T67" s="26" t="s">
        <v>556</v>
      </c>
      <c r="U67" s="26" t="s">
        <v>24</v>
      </c>
      <c r="V67" s="26" t="s">
        <v>557</v>
      </c>
      <c r="W67" s="26" t="s">
        <v>24</v>
      </c>
      <c r="X67" s="26" t="s">
        <v>558</v>
      </c>
      <c r="Y67" s="26" t="s">
        <v>24</v>
      </c>
      <c r="Z67" s="26" t="s">
        <v>61</v>
      </c>
      <c r="AA67" s="26" t="s">
        <v>61</v>
      </c>
      <c r="AB67" s="26" t="s">
        <v>559</v>
      </c>
      <c r="AC67" s="26" t="s">
        <v>560</v>
      </c>
    </row>
    <row r="68" spans="1:29" s="9" customFormat="1" ht="15" customHeight="1" x14ac:dyDescent="0.25">
      <c r="A68" s="28" t="s">
        <v>581</v>
      </c>
      <c r="B68" s="31" t="s">
        <v>534</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582</v>
      </c>
      <c r="B69" s="31" t="s">
        <v>536</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583</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584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585</v>
      </c>
      <c r="B72" s="31" t="s">
        <v>539</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586</v>
      </c>
      <c r="B73" s="31" t="s">
        <v>518</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587</v>
      </c>
      <c r="B74" s="31" t="s">
        <v>520</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588</v>
      </c>
      <c r="B75" s="31" t="s">
        <v>589</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590</v>
      </c>
      <c r="B76" s="31" t="s">
        <v>528</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591</v>
      </c>
      <c r="B77" s="31" t="s">
        <v>530</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592</v>
      </c>
      <c r="B78" s="31" t="s">
        <v>532</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593</v>
      </c>
      <c r="B79" s="31" t="s">
        <v>534</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594</v>
      </c>
      <c r="B80" s="31" t="s">
        <v>536</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595</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2" customFormat="1" ht="15.75" x14ac:dyDescent="0.25">
      <c r="A22" s="49" t="s">
        <v>596</v>
      </c>
      <c r="B22" s="49" t="s">
        <v>597</v>
      </c>
      <c r="C22" s="49" t="s">
        <v>598</v>
      </c>
      <c r="D22" s="49" t="s">
        <v>599</v>
      </c>
      <c r="E22" s="52" t="s">
        <v>600</v>
      </c>
      <c r="F22" s="52"/>
      <c r="G22" s="52"/>
      <c r="H22" s="52"/>
      <c r="I22" s="52"/>
      <c r="J22" s="52"/>
      <c r="K22" s="52"/>
      <c r="L22" s="52"/>
      <c r="M22" s="52"/>
      <c r="N22" s="52"/>
      <c r="O22" s="52"/>
      <c r="P22" s="52"/>
      <c r="Q22" s="49" t="s">
        <v>601</v>
      </c>
      <c r="R22" s="49" t="s">
        <v>602</v>
      </c>
      <c r="S22" s="49" t="s">
        <v>603</v>
      </c>
      <c r="T22" s="49" t="s">
        <v>604</v>
      </c>
      <c r="U22" s="49" t="s">
        <v>605</v>
      </c>
      <c r="V22" s="49" t="s">
        <v>606</v>
      </c>
      <c r="W22" s="52" t="s">
        <v>607</v>
      </c>
      <c r="X22" s="52"/>
      <c r="Y22" s="49" t="s">
        <v>608</v>
      </c>
      <c r="Z22" s="49" t="s">
        <v>609</v>
      </c>
      <c r="AA22" s="49" t="s">
        <v>610</v>
      </c>
      <c r="AB22" s="49" t="s">
        <v>611</v>
      </c>
      <c r="AC22" s="49" t="s">
        <v>612</v>
      </c>
      <c r="AD22" s="49" t="s">
        <v>613</v>
      </c>
      <c r="AE22" s="49" t="s">
        <v>614</v>
      </c>
      <c r="AF22" s="49" t="s">
        <v>615</v>
      </c>
      <c r="AG22" s="49" t="s">
        <v>616</v>
      </c>
      <c r="AH22" s="49" t="s">
        <v>617</v>
      </c>
      <c r="AI22" s="49" t="s">
        <v>618</v>
      </c>
      <c r="AJ22" s="52" t="s">
        <v>619</v>
      </c>
      <c r="AK22" s="52"/>
      <c r="AL22" s="52"/>
      <c r="AM22" s="52"/>
      <c r="AN22" s="52"/>
      <c r="AO22" s="52"/>
      <c r="AP22" s="52" t="s">
        <v>620</v>
      </c>
      <c r="AQ22" s="52"/>
      <c r="AR22" s="52"/>
      <c r="AS22" s="52"/>
      <c r="AT22" s="52" t="s">
        <v>621</v>
      </c>
      <c r="AU22" s="52"/>
      <c r="AV22" s="49" t="s">
        <v>622</v>
      </c>
      <c r="AW22" s="49" t="s">
        <v>623</v>
      </c>
      <c r="AX22" s="49" t="s">
        <v>624</v>
      </c>
      <c r="AY22" s="49" t="s">
        <v>625</v>
      </c>
      <c r="AZ22" s="49" t="s">
        <v>626</v>
      </c>
    </row>
    <row r="23" spans="1:52" s="32" customFormat="1" ht="15.75" x14ac:dyDescent="0.25">
      <c r="A23" s="54"/>
      <c r="B23" s="54"/>
      <c r="C23" s="54"/>
      <c r="D23" s="54"/>
      <c r="E23" s="49" t="s">
        <v>627</v>
      </c>
      <c r="F23" s="49" t="s">
        <v>571</v>
      </c>
      <c r="G23" s="49" t="s">
        <v>573</v>
      </c>
      <c r="H23" s="49" t="s">
        <v>575</v>
      </c>
      <c r="I23" s="49" t="s">
        <v>628</v>
      </c>
      <c r="J23" s="49" t="s">
        <v>629</v>
      </c>
      <c r="K23" s="49" t="s">
        <v>630</v>
      </c>
      <c r="L23" s="87" t="s">
        <v>528</v>
      </c>
      <c r="M23" s="87" t="s">
        <v>530</v>
      </c>
      <c r="N23" s="87" t="s">
        <v>532</v>
      </c>
      <c r="O23" s="87" t="s">
        <v>577</v>
      </c>
      <c r="P23" s="49" t="s">
        <v>631</v>
      </c>
      <c r="Q23" s="54"/>
      <c r="R23" s="54"/>
      <c r="S23" s="54"/>
      <c r="T23" s="54"/>
      <c r="U23" s="54"/>
      <c r="V23" s="54"/>
      <c r="W23" s="49" t="s">
        <v>319</v>
      </c>
      <c r="X23" s="49" t="s">
        <v>632</v>
      </c>
      <c r="Y23" s="54"/>
      <c r="Z23" s="54"/>
      <c r="AA23" s="54"/>
      <c r="AB23" s="54"/>
      <c r="AC23" s="54"/>
      <c r="AD23" s="54"/>
      <c r="AE23" s="54"/>
      <c r="AF23" s="54"/>
      <c r="AG23" s="54"/>
      <c r="AH23" s="54"/>
      <c r="AI23" s="54"/>
      <c r="AJ23" s="52" t="s">
        <v>633</v>
      </c>
      <c r="AK23" s="52"/>
      <c r="AL23" s="52" t="s">
        <v>634</v>
      </c>
      <c r="AM23" s="52"/>
      <c r="AN23" s="49" t="s">
        <v>635</v>
      </c>
      <c r="AO23" s="49" t="s">
        <v>636</v>
      </c>
      <c r="AP23" s="49" t="s">
        <v>637</v>
      </c>
      <c r="AQ23" s="49" t="s">
        <v>638</v>
      </c>
      <c r="AR23" s="49" t="s">
        <v>639</v>
      </c>
      <c r="AS23" s="49" t="s">
        <v>640</v>
      </c>
      <c r="AT23" s="49" t="s">
        <v>641</v>
      </c>
      <c r="AU23" s="49" t="s">
        <v>632</v>
      </c>
      <c r="AV23" s="54"/>
      <c r="AW23" s="54"/>
      <c r="AX23" s="54"/>
      <c r="AY23" s="54"/>
      <c r="AZ23" s="54"/>
    </row>
    <row r="24" spans="1:52" s="32" customFormat="1" ht="47.25"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642</v>
      </c>
      <c r="AK24" s="6" t="s">
        <v>643</v>
      </c>
      <c r="AL24" s="6" t="s">
        <v>319</v>
      </c>
      <c r="AM24" s="6" t="s">
        <v>632</v>
      </c>
      <c r="AN24" s="50"/>
      <c r="AO24" s="50"/>
      <c r="AP24" s="50"/>
      <c r="AQ24" s="50"/>
      <c r="AR24" s="50"/>
      <c r="AS24" s="50"/>
      <c r="AT24" s="50"/>
      <c r="AU24" s="50"/>
      <c r="AV24" s="50"/>
      <c r="AW24" s="50"/>
      <c r="AX24" s="50"/>
      <c r="AY24" s="50"/>
      <c r="AZ24" s="50"/>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644</v>
      </c>
      <c r="AD25" s="4" t="s">
        <v>645</v>
      </c>
      <c r="AE25" s="4" t="s">
        <v>646</v>
      </c>
      <c r="AF25" s="4" t="s">
        <v>647</v>
      </c>
      <c r="AG25" s="4" t="s">
        <v>648</v>
      </c>
      <c r="AH25" s="4" t="s">
        <v>649</v>
      </c>
      <c r="AI25" s="4" t="s">
        <v>650</v>
      </c>
      <c r="AJ25" s="4" t="s">
        <v>651</v>
      </c>
      <c r="AK25" s="4" t="s">
        <v>652</v>
      </c>
      <c r="AL25" s="4" t="s">
        <v>653</v>
      </c>
      <c r="AM25" s="4" t="s">
        <v>654</v>
      </c>
      <c r="AN25" s="4" t="s">
        <v>655</v>
      </c>
      <c r="AO25" s="4" t="s">
        <v>656</v>
      </c>
      <c r="AP25" s="4" t="s">
        <v>657</v>
      </c>
      <c r="AQ25" s="4" t="s">
        <v>658</v>
      </c>
      <c r="AR25" s="4" t="s">
        <v>659</v>
      </c>
      <c r="AS25" s="4" t="s">
        <v>660</v>
      </c>
      <c r="AT25" s="4" t="s">
        <v>661</v>
      </c>
      <c r="AU25" s="4" t="s">
        <v>662</v>
      </c>
      <c r="AV25" s="4" t="s">
        <v>663</v>
      </c>
      <c r="AW25" s="4" t="s">
        <v>664</v>
      </c>
      <c r="AX25" s="4" t="s">
        <v>665</v>
      </c>
      <c r="AY25" s="4" t="s">
        <v>666</v>
      </c>
      <c r="AZ25" s="4" t="s">
        <v>667</v>
      </c>
    </row>
    <row r="26" spans="1:52" s="32" customFormat="1" ht="15.75" x14ac:dyDescent="0.25">
      <c r="A26" s="89">
        <v>1</v>
      </c>
      <c r="B26" s="91" t="s">
        <v>23</v>
      </c>
      <c r="C26" s="91" t="s">
        <v>668</v>
      </c>
      <c r="D26" s="91" t="s">
        <v>386</v>
      </c>
      <c r="E26" s="91" t="s">
        <v>61</v>
      </c>
      <c r="F26" s="89">
        <v>0</v>
      </c>
      <c r="G26" s="89">
        <v>0</v>
      </c>
      <c r="H26" s="89">
        <v>0</v>
      </c>
      <c r="I26" s="89">
        <v>0</v>
      </c>
      <c r="J26" s="89">
        <v>0</v>
      </c>
      <c r="K26" s="89">
        <v>0</v>
      </c>
      <c r="L26" s="49" t="s">
        <v>324</v>
      </c>
      <c r="M26" s="49" t="s">
        <v>324</v>
      </c>
      <c r="N26" s="49" t="s">
        <v>669</v>
      </c>
      <c r="O26" s="49" t="s">
        <v>324</v>
      </c>
      <c r="P26" s="49" t="s">
        <v>324</v>
      </c>
      <c r="Q26" s="91" t="s">
        <v>670</v>
      </c>
      <c r="R26" s="91" t="s">
        <v>671</v>
      </c>
      <c r="S26" s="91" t="s">
        <v>672</v>
      </c>
      <c r="T26" s="93">
        <v>168.66528</v>
      </c>
      <c r="U26" s="91" t="s">
        <v>673</v>
      </c>
      <c r="V26" s="93">
        <v>168.66528</v>
      </c>
      <c r="W26" s="91" t="s">
        <v>674</v>
      </c>
      <c r="X26" s="91" t="s">
        <v>674</v>
      </c>
      <c r="Y26" s="89">
        <v>2</v>
      </c>
      <c r="Z26" s="89">
        <v>2</v>
      </c>
      <c r="AA26" s="4" t="s">
        <v>675</v>
      </c>
      <c r="AB26" s="33">
        <v>164.33555999999999</v>
      </c>
      <c r="AC26" s="49" t="s">
        <v>61</v>
      </c>
      <c r="AD26" s="89">
        <v>0</v>
      </c>
      <c r="AE26" s="33">
        <v>164.33555999999999</v>
      </c>
      <c r="AF26" s="93">
        <v>163.62899999999999</v>
      </c>
      <c r="AG26" s="91" t="s">
        <v>676</v>
      </c>
      <c r="AH26" s="93">
        <v>11.9376</v>
      </c>
      <c r="AI26" s="93">
        <v>11.9376</v>
      </c>
      <c r="AJ26" s="91" t="s">
        <v>677</v>
      </c>
      <c r="AK26" s="91" t="s">
        <v>678</v>
      </c>
      <c r="AL26" s="91" t="s">
        <v>679</v>
      </c>
      <c r="AM26" s="91" t="s">
        <v>680</v>
      </c>
      <c r="AN26" s="91" t="s">
        <v>681</v>
      </c>
      <c r="AO26" s="91" t="s">
        <v>682</v>
      </c>
      <c r="AP26" s="91" t="s">
        <v>61</v>
      </c>
      <c r="AQ26" s="91" t="s">
        <v>61</v>
      </c>
      <c r="AR26" s="91"/>
      <c r="AS26" s="91"/>
      <c r="AT26" s="91" t="s">
        <v>683</v>
      </c>
      <c r="AU26" s="91" t="s">
        <v>683</v>
      </c>
      <c r="AV26" s="91" t="s">
        <v>684</v>
      </c>
      <c r="AW26" s="91" t="s">
        <v>684</v>
      </c>
      <c r="AX26" s="91" t="s">
        <v>685</v>
      </c>
      <c r="AY26" s="91" t="s">
        <v>61</v>
      </c>
      <c r="AZ26" s="91" t="s">
        <v>686</v>
      </c>
    </row>
    <row r="27" spans="1:52" s="32" customFormat="1" ht="15.75" x14ac:dyDescent="0.25">
      <c r="A27" s="90"/>
      <c r="B27" s="92"/>
      <c r="C27" s="92"/>
      <c r="D27" s="92"/>
      <c r="E27" s="92"/>
      <c r="F27" s="90"/>
      <c r="G27" s="90"/>
      <c r="H27" s="90"/>
      <c r="I27" s="90"/>
      <c r="J27" s="90"/>
      <c r="K27" s="90"/>
      <c r="L27" s="50"/>
      <c r="M27" s="50"/>
      <c r="N27" s="50"/>
      <c r="O27" s="50"/>
      <c r="P27" s="50"/>
      <c r="Q27" s="92"/>
      <c r="R27" s="92"/>
      <c r="S27" s="92"/>
      <c r="T27" s="90"/>
      <c r="U27" s="92"/>
      <c r="V27" s="90"/>
      <c r="W27" s="92"/>
      <c r="X27" s="92"/>
      <c r="Y27" s="90"/>
      <c r="Z27" s="90"/>
      <c r="AA27" s="4" t="s">
        <v>676</v>
      </c>
      <c r="AB27" s="33">
        <v>163.62899999999999</v>
      </c>
      <c r="AC27" s="50"/>
      <c r="AD27" s="90"/>
      <c r="AE27" s="33">
        <v>163.62899999999999</v>
      </c>
      <c r="AF27" s="90"/>
      <c r="AG27" s="92"/>
      <c r="AH27" s="90"/>
      <c r="AI27" s="90"/>
      <c r="AJ27" s="92"/>
      <c r="AK27" s="92"/>
      <c r="AL27" s="92"/>
      <c r="AM27" s="92"/>
      <c r="AN27" s="92"/>
      <c r="AO27" s="92"/>
      <c r="AP27" s="92"/>
      <c r="AQ27" s="94"/>
      <c r="AR27" s="95"/>
      <c r="AS27" s="96"/>
      <c r="AT27" s="92"/>
      <c r="AU27" s="92"/>
      <c r="AV27" s="92"/>
      <c r="AW27" s="92"/>
      <c r="AX27" s="92"/>
      <c r="AY27" s="92"/>
      <c r="AZ27" s="92"/>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B31" workbookViewId="0">
      <selection activeCell="D51" sqref="D5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32.1"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687</v>
      </c>
      <c r="B18" s="51"/>
    </row>
    <row r="21" spans="1:2" ht="63" customHeight="1" x14ac:dyDescent="0.25">
      <c r="A21" s="34" t="s">
        <v>688</v>
      </c>
      <c r="B21" s="3" t="s">
        <v>9</v>
      </c>
    </row>
    <row r="22" spans="1:2" ht="111" customHeight="1" x14ac:dyDescent="0.25">
      <c r="A22" s="34" t="s">
        <v>689</v>
      </c>
      <c r="B22" s="3" t="s">
        <v>690</v>
      </c>
    </row>
    <row r="23" spans="1:2" ht="15.95" customHeight="1" x14ac:dyDescent="0.25">
      <c r="A23" s="34" t="s">
        <v>691</v>
      </c>
      <c r="B23" s="3" t="s">
        <v>692</v>
      </c>
    </row>
    <row r="24" spans="1:2" ht="15.95" customHeight="1" x14ac:dyDescent="0.25">
      <c r="A24" s="34" t="s">
        <v>693</v>
      </c>
      <c r="B24" s="3" t="s">
        <v>324</v>
      </c>
    </row>
    <row r="25" spans="1:2" ht="15.95" customHeight="1" x14ac:dyDescent="0.25">
      <c r="A25" s="34" t="s">
        <v>528</v>
      </c>
      <c r="B25" s="3" t="s">
        <v>324</v>
      </c>
    </row>
    <row r="26" spans="1:2" ht="15.95" customHeight="1" x14ac:dyDescent="0.25">
      <c r="A26" s="34" t="s">
        <v>530</v>
      </c>
      <c r="B26" s="3" t="s">
        <v>324</v>
      </c>
    </row>
    <row r="27" spans="1:2" ht="15.95" customHeight="1" x14ac:dyDescent="0.25">
      <c r="A27" s="34" t="s">
        <v>532</v>
      </c>
      <c r="B27" s="3" t="s">
        <v>669</v>
      </c>
    </row>
    <row r="28" spans="1:2" ht="15.95" customHeight="1" x14ac:dyDescent="0.25">
      <c r="A28" s="34" t="s">
        <v>534</v>
      </c>
      <c r="B28" s="3" t="s">
        <v>324</v>
      </c>
    </row>
    <row r="29" spans="1:2" ht="15.95" customHeight="1" x14ac:dyDescent="0.25">
      <c r="A29" s="34" t="s">
        <v>536</v>
      </c>
      <c r="B29" s="3" t="s">
        <v>324</v>
      </c>
    </row>
    <row r="30" spans="1:2" ht="15.95" customHeight="1" x14ac:dyDescent="0.25">
      <c r="A30" s="34" t="s">
        <v>694</v>
      </c>
      <c r="B30" s="3" t="s">
        <v>160</v>
      </c>
    </row>
    <row r="31" spans="1:2" ht="15.95" customHeight="1" x14ac:dyDescent="0.25">
      <c r="A31" s="34" t="s">
        <v>695</v>
      </c>
      <c r="B31" s="3" t="s">
        <v>162</v>
      </c>
    </row>
    <row r="32" spans="1:2" ht="15.95" customHeight="1" x14ac:dyDescent="0.25">
      <c r="A32" s="34" t="s">
        <v>696</v>
      </c>
      <c r="B32" s="3" t="s">
        <v>414</v>
      </c>
    </row>
    <row r="33" spans="1:2" ht="15.95" customHeight="1" x14ac:dyDescent="0.25">
      <c r="A33" s="34" t="s">
        <v>697</v>
      </c>
      <c r="B33" s="3" t="s">
        <v>698</v>
      </c>
    </row>
    <row r="34" spans="1:2" ht="15.95" customHeight="1" x14ac:dyDescent="0.25">
      <c r="A34" s="34" t="s">
        <v>699</v>
      </c>
      <c r="B34" s="3">
        <f>B35</f>
        <v>0.18496990999999999</v>
      </c>
    </row>
    <row r="35" spans="1:2" ht="15.95" customHeight="1" x14ac:dyDescent="0.25">
      <c r="A35" s="35" t="s">
        <v>700</v>
      </c>
      <c r="B35" s="3">
        <f>B38</f>
        <v>0.18496990999999999</v>
      </c>
    </row>
    <row r="36" spans="1:2" ht="15.95" customHeight="1" x14ac:dyDescent="0.25">
      <c r="A36" s="34" t="s">
        <v>701</v>
      </c>
      <c r="B36" s="3"/>
    </row>
    <row r="37" spans="1:2" ht="32.1" customHeight="1" x14ac:dyDescent="0.25">
      <c r="A37" s="35" t="s">
        <v>702</v>
      </c>
      <c r="B37" s="36" t="s">
        <v>703</v>
      </c>
    </row>
    <row r="38" spans="1:2" ht="15.95" customHeight="1" x14ac:dyDescent="0.25">
      <c r="A38" s="34" t="s">
        <v>704</v>
      </c>
      <c r="B38" s="3">
        <f>B40</f>
        <v>0.18496990999999999</v>
      </c>
    </row>
    <row r="39" spans="1:2" ht="15.95" customHeight="1" x14ac:dyDescent="0.25">
      <c r="A39" s="34" t="s">
        <v>705</v>
      </c>
      <c r="B39" s="37">
        <f>B38/B32</f>
        <v>1.2734446055047168E-3</v>
      </c>
    </row>
    <row r="40" spans="1:2" ht="15.95" customHeight="1" x14ac:dyDescent="0.25">
      <c r="A40" s="34" t="s">
        <v>707</v>
      </c>
      <c r="B40" s="3">
        <v>0.18496990999999999</v>
      </c>
    </row>
    <row r="41" spans="1:2" ht="15.95" customHeight="1" x14ac:dyDescent="0.25">
      <c r="A41" s="34" t="s">
        <v>708</v>
      </c>
      <c r="B41" s="3">
        <v>0.15414158</v>
      </c>
    </row>
    <row r="42" spans="1:2" ht="15.95" customHeight="1" x14ac:dyDescent="0.25">
      <c r="A42" s="38" t="s">
        <v>745</v>
      </c>
      <c r="B42" s="39" t="s">
        <v>746</v>
      </c>
    </row>
    <row r="43" spans="1:2" ht="15.95" customHeight="1" x14ac:dyDescent="0.25">
      <c r="A43" s="40" t="s">
        <v>747</v>
      </c>
      <c r="B43" s="41" t="s">
        <v>61</v>
      </c>
    </row>
    <row r="44" spans="1:2" ht="15.95" customHeight="1" x14ac:dyDescent="0.25">
      <c r="A44" s="40" t="s">
        <v>705</v>
      </c>
      <c r="B44" s="41" t="s">
        <v>61</v>
      </c>
    </row>
    <row r="45" spans="1:2" ht="15.95" customHeight="1" x14ac:dyDescent="0.25">
      <c r="A45" s="40" t="s">
        <v>707</v>
      </c>
      <c r="B45" s="41">
        <f>B46</f>
        <v>4.5675400000000005E-2</v>
      </c>
    </row>
    <row r="46" spans="1:2" ht="15.95" customHeight="1" x14ac:dyDescent="0.25">
      <c r="A46" s="40" t="s">
        <v>708</v>
      </c>
      <c r="B46" s="41">
        <f>B55-B41</f>
        <v>4.5675400000000005E-2</v>
      </c>
    </row>
    <row r="47" spans="1:2" ht="29.1" customHeight="1" x14ac:dyDescent="0.25">
      <c r="A47" s="35" t="s">
        <v>709</v>
      </c>
      <c r="B47" s="36" t="s">
        <v>706</v>
      </c>
    </row>
    <row r="48" spans="1:2" ht="15.95" customHeight="1" x14ac:dyDescent="0.25">
      <c r="A48" s="34" t="s">
        <v>701</v>
      </c>
      <c r="B48" s="3"/>
    </row>
    <row r="49" spans="1:2" ht="15.95" customHeight="1" x14ac:dyDescent="0.25">
      <c r="A49" s="34" t="s">
        <v>710</v>
      </c>
      <c r="B49" s="3" t="s">
        <v>711</v>
      </c>
    </row>
    <row r="50" spans="1:2" ht="15.95" customHeight="1" x14ac:dyDescent="0.25">
      <c r="A50" s="34" t="s">
        <v>712</v>
      </c>
      <c r="B50" s="3" t="s">
        <v>713</v>
      </c>
    </row>
    <row r="51" spans="1:2" ht="15.95" customHeight="1" x14ac:dyDescent="0.25">
      <c r="A51" s="34" t="s">
        <v>714</v>
      </c>
      <c r="B51" s="3" t="s">
        <v>711</v>
      </c>
    </row>
    <row r="52" spans="1:2" ht="15.95" customHeight="1" x14ac:dyDescent="0.25">
      <c r="A52" s="35" t="s">
        <v>715</v>
      </c>
      <c r="B52" s="42">
        <f>B53/B32</f>
        <v>1.5879016527848401E-3</v>
      </c>
    </row>
    <row r="53" spans="1:2" ht="15.95" customHeight="1" x14ac:dyDescent="0.25">
      <c r="A53" s="35" t="s">
        <v>716</v>
      </c>
      <c r="B53" s="3">
        <f>230.64531/1000</f>
        <v>0.23064530999999999</v>
      </c>
    </row>
    <row r="54" spans="1:2" ht="15.95" customHeight="1" x14ac:dyDescent="0.25">
      <c r="A54" s="35" t="s">
        <v>717</v>
      </c>
      <c r="B54" s="42">
        <f>B55/'[1]6.2. Паспорт фин осв ввод '!D30</f>
        <v>1.5593944683554069E-3</v>
      </c>
    </row>
    <row r="55" spans="1:2" ht="15.95" customHeight="1" x14ac:dyDescent="0.25">
      <c r="A55" s="35" t="s">
        <v>718</v>
      </c>
      <c r="B55" s="3">
        <f>199.81698/1000</f>
        <v>0.19981698000000001</v>
      </c>
    </row>
    <row r="56" spans="1:2" ht="15.95" customHeight="1" x14ac:dyDescent="0.25">
      <c r="A56" s="35" t="s">
        <v>719</v>
      </c>
      <c r="B56" s="3"/>
    </row>
    <row r="57" spans="1:2" ht="15.95" customHeight="1" x14ac:dyDescent="0.25">
      <c r="A57" s="34" t="s">
        <v>720</v>
      </c>
      <c r="B57" s="3" t="s">
        <v>23</v>
      </c>
    </row>
    <row r="58" spans="1:2" ht="15.95" customHeight="1" x14ac:dyDescent="0.25">
      <c r="A58" s="34" t="s">
        <v>721</v>
      </c>
      <c r="B58" s="3" t="s">
        <v>61</v>
      </c>
    </row>
    <row r="59" spans="1:2" ht="15.95" customHeight="1" x14ac:dyDescent="0.25">
      <c r="A59" s="34" t="s">
        <v>722</v>
      </c>
      <c r="B59" s="3" t="s">
        <v>61</v>
      </c>
    </row>
    <row r="60" spans="1:2" ht="15.95" customHeight="1" x14ac:dyDescent="0.25">
      <c r="A60" s="34" t="s">
        <v>723</v>
      </c>
      <c r="B60" s="3" t="s">
        <v>61</v>
      </c>
    </row>
    <row r="61" spans="1:2" ht="32.1" customHeight="1" x14ac:dyDescent="0.25">
      <c r="A61" s="34" t="s">
        <v>724</v>
      </c>
      <c r="B61" s="3" t="s">
        <v>725</v>
      </c>
    </row>
    <row r="62" spans="1:2" ht="15.95" customHeight="1" x14ac:dyDescent="0.25">
      <c r="A62" s="34" t="s">
        <v>726</v>
      </c>
      <c r="B62" s="3" t="s">
        <v>61</v>
      </c>
    </row>
    <row r="63" spans="1:2" ht="29.1" customHeight="1" x14ac:dyDescent="0.25">
      <c r="A63" s="35" t="s">
        <v>727</v>
      </c>
      <c r="B63" s="3" t="s">
        <v>61</v>
      </c>
    </row>
    <row r="64" spans="1:2" ht="15.95" customHeight="1" x14ac:dyDescent="0.25">
      <c r="A64" s="34" t="s">
        <v>701</v>
      </c>
      <c r="B64" s="3"/>
    </row>
    <row r="65" spans="1:2" ht="15.95" customHeight="1" x14ac:dyDescent="0.25">
      <c r="A65" s="34" t="s">
        <v>728</v>
      </c>
      <c r="B65" s="3" t="s">
        <v>61</v>
      </c>
    </row>
    <row r="66" spans="1:2" ht="15.95" customHeight="1" x14ac:dyDescent="0.25">
      <c r="A66" s="34" t="s">
        <v>729</v>
      </c>
      <c r="B66" s="3" t="s">
        <v>61</v>
      </c>
    </row>
    <row r="67" spans="1:2" ht="15.95" customHeight="1" x14ac:dyDescent="0.25">
      <c r="A67" s="35" t="s">
        <v>730</v>
      </c>
      <c r="B67" s="3"/>
    </row>
    <row r="68" spans="1:2" ht="15.95" customHeight="1" x14ac:dyDescent="0.25">
      <c r="A68" s="35" t="s">
        <v>731</v>
      </c>
      <c r="B68" s="3"/>
    </row>
    <row r="69" spans="1:2" ht="32.1" customHeight="1" x14ac:dyDescent="0.25">
      <c r="A69" s="34" t="s">
        <v>732</v>
      </c>
      <c r="B69" s="3" t="s">
        <v>733</v>
      </c>
    </row>
    <row r="70" spans="1:2" ht="15.95" customHeight="1" x14ac:dyDescent="0.25">
      <c r="A70" s="34" t="s">
        <v>734</v>
      </c>
      <c r="B70" s="3" t="s">
        <v>61</v>
      </c>
    </row>
    <row r="71" spans="1:2" ht="15.95" customHeight="1" x14ac:dyDescent="0.25">
      <c r="A71" s="34" t="s">
        <v>735</v>
      </c>
      <c r="B71" s="3" t="s">
        <v>61</v>
      </c>
    </row>
    <row r="72" spans="1:2" ht="15.95" customHeight="1" x14ac:dyDescent="0.25">
      <c r="A72" s="35" t="s">
        <v>736</v>
      </c>
      <c r="B72" s="3" t="s">
        <v>737</v>
      </c>
    </row>
    <row r="73" spans="1:2" ht="29.1" customHeight="1" x14ac:dyDescent="0.25">
      <c r="A73" s="35" t="s">
        <v>738</v>
      </c>
      <c r="B73" s="3"/>
    </row>
    <row r="74" spans="1:2" ht="15.95" customHeight="1" x14ac:dyDescent="0.25">
      <c r="A74" s="34" t="s">
        <v>739</v>
      </c>
      <c r="B74" s="3" t="s">
        <v>740</v>
      </c>
    </row>
    <row r="75" spans="1:2" ht="15.95" customHeight="1" x14ac:dyDescent="0.25">
      <c r="A75" s="34" t="s">
        <v>741</v>
      </c>
      <c r="B75" s="3"/>
    </row>
    <row r="76" spans="1:2" ht="15.95" customHeight="1" x14ac:dyDescent="0.25">
      <c r="A76" s="34" t="s">
        <v>742</v>
      </c>
      <c r="B76" s="3"/>
    </row>
    <row r="77" spans="1:2" ht="15.95" customHeight="1" x14ac:dyDescent="0.25">
      <c r="A77" s="34" t="s">
        <v>743</v>
      </c>
      <c r="B77" s="3"/>
    </row>
    <row r="78" spans="1:2" ht="15.95" customHeight="1" x14ac:dyDescent="0.25">
      <c r="A78" s="34" t="s">
        <v>744</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8"/>
  <sheetViews>
    <sheetView tabSelected="1" zoomScaleNormal="100" workbookViewId="0">
      <pane xSplit="1" topLeftCell="B1" activePane="topRight" state="frozen"/>
      <selection activeCell="F47" sqref="F47"/>
      <selection pane="topRight" activeCell="F30" sqref="F30"/>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2.42578125" customWidth="1"/>
    <col min="20" max="20" width="10.7109375" customWidth="1"/>
    <col min="21" max="21" width="14" customWidth="1"/>
    <col min="22" max="22" width="11.85546875" hidden="1" customWidth="1"/>
    <col min="23" max="24" width="11.42578125" hidden="1" customWidth="1"/>
    <col min="25" max="25" width="12.28515625" hidden="1" customWidth="1"/>
    <col min="26" max="26" width="13.5703125" hidden="1" customWidth="1"/>
    <col min="27" max="27" width="12" bestFit="1" customWidth="1"/>
  </cols>
  <sheetData>
    <row r="1" spans="1:34" x14ac:dyDescent="0.25">
      <c r="A1" s="97" t="s">
        <v>748</v>
      </c>
      <c r="B1" s="98"/>
      <c r="C1" s="98"/>
      <c r="D1" s="98"/>
      <c r="E1" s="98"/>
      <c r="F1" s="98"/>
      <c r="G1" s="98"/>
      <c r="H1" s="98"/>
      <c r="I1" s="98"/>
      <c r="J1" s="98"/>
      <c r="K1" s="98"/>
      <c r="L1" s="98"/>
      <c r="M1" s="98"/>
      <c r="N1" s="98"/>
      <c r="O1" s="98"/>
      <c r="P1" s="98"/>
      <c r="Q1" s="98"/>
      <c r="R1" s="98"/>
      <c r="S1" s="98"/>
      <c r="T1" s="98"/>
      <c r="U1" s="98"/>
      <c r="V1" s="98"/>
      <c r="W1" s="97"/>
      <c r="X1" s="97"/>
      <c r="Y1" s="97"/>
      <c r="Z1" s="98"/>
      <c r="AA1" s="97"/>
    </row>
    <row r="2" spans="1:34" x14ac:dyDescent="0.25">
      <c r="A2" s="97" t="s">
        <v>7</v>
      </c>
      <c r="B2" s="98"/>
      <c r="C2" s="98"/>
      <c r="D2" s="98"/>
      <c r="E2" s="98"/>
      <c r="F2" s="98"/>
      <c r="G2" s="98"/>
      <c r="H2" s="98"/>
      <c r="I2" s="98"/>
      <c r="J2" s="98"/>
      <c r="K2" s="98"/>
      <c r="L2" s="98"/>
      <c r="M2" s="98"/>
      <c r="N2" s="98"/>
      <c r="O2" s="98"/>
      <c r="P2" s="98"/>
      <c r="Q2" s="98"/>
      <c r="R2" s="98"/>
      <c r="S2" s="98"/>
      <c r="T2" s="98"/>
      <c r="U2" s="98"/>
      <c r="V2" s="98"/>
      <c r="W2" s="97"/>
      <c r="X2" s="97"/>
      <c r="Y2" s="97"/>
      <c r="Z2" s="98"/>
      <c r="AA2" s="97"/>
    </row>
    <row r="3" spans="1:34" ht="27" customHeight="1" x14ac:dyDescent="0.25">
      <c r="A3" s="99" t="s">
        <v>749</v>
      </c>
      <c r="B3" s="99"/>
      <c r="C3" s="99"/>
      <c r="D3" s="99"/>
      <c r="E3" s="99"/>
      <c r="F3" s="99"/>
      <c r="G3" s="99"/>
      <c r="H3" s="99"/>
      <c r="I3" s="99"/>
      <c r="J3" s="99"/>
      <c r="K3" s="99"/>
      <c r="L3" s="99"/>
      <c r="M3" s="99"/>
      <c r="N3" s="99"/>
      <c r="O3" s="99"/>
      <c r="P3" s="99"/>
      <c r="Q3" s="99"/>
      <c r="R3" s="99"/>
      <c r="S3" s="99"/>
      <c r="T3" s="99"/>
      <c r="U3" s="99"/>
      <c r="V3" s="99"/>
      <c r="W3" s="97"/>
      <c r="X3" s="97"/>
      <c r="Y3" s="97"/>
      <c r="Z3" s="97"/>
      <c r="AA3" s="97"/>
    </row>
    <row r="5" spans="1:34" x14ac:dyDescent="0.25">
      <c r="A5" s="100"/>
      <c r="B5" s="101"/>
      <c r="C5" s="101"/>
      <c r="D5" s="101"/>
      <c r="E5" s="101"/>
      <c r="F5" s="101"/>
      <c r="G5" s="101"/>
      <c r="H5" s="101"/>
      <c r="I5" s="101"/>
      <c r="J5" s="101"/>
      <c r="K5" s="101"/>
      <c r="L5" s="101"/>
      <c r="M5" s="101"/>
      <c r="N5" s="101"/>
      <c r="O5" s="101"/>
      <c r="P5" s="101"/>
      <c r="Q5" s="101"/>
      <c r="R5" s="101"/>
      <c r="S5" s="101"/>
      <c r="T5" s="101"/>
      <c r="U5" s="101"/>
      <c r="V5" s="101"/>
      <c r="W5" s="97"/>
      <c r="X5" s="97"/>
      <c r="Y5" s="97"/>
      <c r="Z5" s="101"/>
      <c r="AA5" s="97"/>
    </row>
    <row r="6" spans="1:34" ht="15.75" thickBot="1" x14ac:dyDescent="0.3">
      <c r="A6" s="97" t="s">
        <v>750</v>
      </c>
      <c r="B6" s="101"/>
      <c r="C6" s="101"/>
      <c r="D6" s="101"/>
      <c r="E6" s="101"/>
      <c r="F6" s="101"/>
      <c r="G6" s="101"/>
      <c r="H6" s="101"/>
      <c r="I6" s="101"/>
      <c r="J6" s="101"/>
      <c r="K6" s="101"/>
      <c r="L6" s="101"/>
      <c r="M6" s="101"/>
      <c r="N6" s="101"/>
      <c r="O6" s="101"/>
      <c r="P6" s="101"/>
      <c r="Q6" s="101"/>
      <c r="R6" s="101"/>
      <c r="S6" s="101"/>
      <c r="T6" s="101"/>
      <c r="U6" s="101"/>
      <c r="V6" s="101"/>
      <c r="W6" s="97"/>
      <c r="X6" s="97"/>
      <c r="Y6" s="97"/>
      <c r="Z6" s="101"/>
      <c r="AA6" s="97"/>
    </row>
    <row r="7" spans="1:34" ht="15" customHeight="1" x14ac:dyDescent="0.25">
      <c r="A7" s="102" t="s">
        <v>100</v>
      </c>
      <c r="B7" s="103">
        <v>2019</v>
      </c>
      <c r="C7" s="103"/>
      <c r="D7" s="103">
        <v>2020</v>
      </c>
      <c r="E7" s="103"/>
      <c r="F7" s="103">
        <v>2021</v>
      </c>
      <c r="G7" s="103"/>
      <c r="H7" s="103">
        <v>2022</v>
      </c>
      <c r="I7" s="103"/>
      <c r="J7" s="103">
        <v>2023</v>
      </c>
      <c r="K7" s="103"/>
      <c r="L7" s="103">
        <v>2024</v>
      </c>
      <c r="M7" s="103"/>
      <c r="N7" s="104" t="s">
        <v>204</v>
      </c>
      <c r="O7" s="105"/>
      <c r="P7" s="104" t="s">
        <v>205</v>
      </c>
      <c r="Q7" s="105"/>
      <c r="R7" s="104" t="s">
        <v>206</v>
      </c>
      <c r="S7" s="105"/>
      <c r="T7" s="104" t="s">
        <v>160</v>
      </c>
      <c r="U7" s="105"/>
      <c r="V7" s="104">
        <v>2029</v>
      </c>
      <c r="W7" s="105"/>
      <c r="X7" s="104">
        <v>2030</v>
      </c>
      <c r="Y7" s="105"/>
      <c r="Z7" s="106" t="s">
        <v>751</v>
      </c>
      <c r="AA7" s="107" t="s">
        <v>752</v>
      </c>
    </row>
    <row r="8" spans="1:34" ht="68.25" customHeight="1" x14ac:dyDescent="0.25">
      <c r="A8" s="108"/>
      <c r="B8" s="109" t="s">
        <v>753</v>
      </c>
      <c r="C8" s="109" t="s">
        <v>754</v>
      </c>
      <c r="D8" s="109" t="s">
        <v>753</v>
      </c>
      <c r="E8" s="109" t="s">
        <v>754</v>
      </c>
      <c r="F8" s="109" t="s">
        <v>753</v>
      </c>
      <c r="G8" s="109" t="s">
        <v>754</v>
      </c>
      <c r="H8" s="109" t="s">
        <v>753</v>
      </c>
      <c r="I8" s="109" t="s">
        <v>754</v>
      </c>
      <c r="J8" s="109" t="s">
        <v>753</v>
      </c>
      <c r="K8" s="109" t="s">
        <v>754</v>
      </c>
      <c r="L8" s="109" t="s">
        <v>753</v>
      </c>
      <c r="M8" s="109" t="s">
        <v>754</v>
      </c>
      <c r="N8" s="109" t="s">
        <v>753</v>
      </c>
      <c r="O8" s="109" t="s">
        <v>754</v>
      </c>
      <c r="P8" s="109" t="s">
        <v>753</v>
      </c>
      <c r="Q8" s="109" t="s">
        <v>754</v>
      </c>
      <c r="R8" s="109" t="s">
        <v>753</v>
      </c>
      <c r="S8" s="109" t="s">
        <v>754</v>
      </c>
      <c r="T8" s="110" t="s">
        <v>753</v>
      </c>
      <c r="U8" s="110" t="s">
        <v>755</v>
      </c>
      <c r="V8" s="110" t="s">
        <v>753</v>
      </c>
      <c r="W8" s="110" t="s">
        <v>755</v>
      </c>
      <c r="X8" s="110" t="s">
        <v>753</v>
      </c>
      <c r="Y8" s="110" t="s">
        <v>755</v>
      </c>
      <c r="Z8" s="111"/>
      <c r="AA8" s="112"/>
    </row>
    <row r="9" spans="1:34" x14ac:dyDescent="0.25">
      <c r="A9" s="113" t="s">
        <v>756</v>
      </c>
      <c r="B9" s="114"/>
      <c r="C9" s="115">
        <v>0</v>
      </c>
      <c r="D9" s="115"/>
      <c r="E9" s="115"/>
      <c r="F9" s="116">
        <v>57</v>
      </c>
      <c r="G9" s="115"/>
      <c r="H9" s="117"/>
      <c r="I9" s="115"/>
      <c r="J9" s="115">
        <v>471</v>
      </c>
      <c r="K9" s="115"/>
      <c r="L9" s="115">
        <v>696</v>
      </c>
      <c r="M9" s="115"/>
      <c r="N9" s="115">
        <v>448</v>
      </c>
      <c r="O9" s="115"/>
      <c r="P9" s="115">
        <v>406</v>
      </c>
      <c r="Q9" s="115"/>
      <c r="R9" s="115">
        <v>1429</v>
      </c>
      <c r="S9" s="115"/>
      <c r="T9" s="115">
        <v>491</v>
      </c>
      <c r="U9" s="115"/>
      <c r="V9" s="115">
        <v>200</v>
      </c>
      <c r="W9" s="115"/>
      <c r="X9" s="115">
        <v>916</v>
      </c>
      <c r="Y9" s="115"/>
      <c r="Z9" s="115">
        <f>F9+H9+J9+L9+N9+P9+R9+T9+V9+X9</f>
        <v>5114</v>
      </c>
      <c r="AA9" s="115">
        <f>G9+I9+K9+M9+O9+Q9+S9+U9+W9+Y9</f>
        <v>0</v>
      </c>
      <c r="AB9" s="118"/>
      <c r="AC9" s="118"/>
      <c r="AD9" s="118"/>
      <c r="AE9" s="118"/>
      <c r="AF9" s="118"/>
      <c r="AG9" s="118"/>
      <c r="AH9" s="118"/>
    </row>
    <row r="10" spans="1:34" x14ac:dyDescent="0.25">
      <c r="A10" s="113" t="s">
        <v>757</v>
      </c>
      <c r="B10" s="114"/>
      <c r="C10" s="115">
        <v>0</v>
      </c>
      <c r="D10" s="115"/>
      <c r="E10" s="115"/>
      <c r="F10" s="116">
        <v>9</v>
      </c>
      <c r="G10" s="115"/>
      <c r="H10" s="117"/>
      <c r="I10" s="115"/>
      <c r="J10" s="115">
        <v>73</v>
      </c>
      <c r="K10" s="115"/>
      <c r="L10" s="115">
        <v>146</v>
      </c>
      <c r="M10" s="115"/>
      <c r="N10" s="115">
        <v>73</v>
      </c>
      <c r="O10" s="115"/>
      <c r="P10" s="115">
        <v>73</v>
      </c>
      <c r="Q10" s="115"/>
      <c r="R10" s="115">
        <v>348</v>
      </c>
      <c r="S10" s="115"/>
      <c r="T10" s="115">
        <v>136</v>
      </c>
      <c r="U10" s="115"/>
      <c r="V10" s="115">
        <v>1226</v>
      </c>
      <c r="W10" s="115"/>
      <c r="X10" s="115">
        <v>1468</v>
      </c>
      <c r="Y10" s="115"/>
      <c r="Z10" s="115">
        <f t="shared" ref="Z10:AA11" si="0">F10+H10+J10+L10+N10+P10+R10+T10+V10+X10</f>
        <v>3552</v>
      </c>
      <c r="AA10" s="115">
        <f t="shared" si="0"/>
        <v>0</v>
      </c>
      <c r="AB10" s="118"/>
      <c r="AC10" s="118"/>
      <c r="AD10" s="118"/>
      <c r="AE10" s="118"/>
      <c r="AF10" s="118"/>
      <c r="AG10" s="118"/>
      <c r="AH10" s="118"/>
    </row>
    <row r="11" spans="1:34" x14ac:dyDescent="0.25">
      <c r="A11" s="113" t="s">
        <v>758</v>
      </c>
      <c r="B11" s="114"/>
      <c r="C11" s="115">
        <v>0</v>
      </c>
      <c r="D11" s="115"/>
      <c r="E11" s="115"/>
      <c r="F11" s="116">
        <v>3</v>
      </c>
      <c r="G11" s="115"/>
      <c r="H11" s="117"/>
      <c r="I11" s="115"/>
      <c r="J11" s="115">
        <v>26</v>
      </c>
      <c r="K11" s="115"/>
      <c r="L11" s="115">
        <v>22</v>
      </c>
      <c r="M11" s="115"/>
      <c r="N11" s="115">
        <v>30</v>
      </c>
      <c r="O11" s="115"/>
      <c r="P11" s="115">
        <v>35</v>
      </c>
      <c r="Q11" s="115"/>
      <c r="R11" s="115">
        <v>70</v>
      </c>
      <c r="S11" s="115"/>
      <c r="T11" s="115"/>
      <c r="U11" s="115"/>
      <c r="V11" s="115"/>
      <c r="W11" s="115"/>
      <c r="X11" s="115">
        <v>3</v>
      </c>
      <c r="Y11" s="115"/>
      <c r="Z11" s="115">
        <f t="shared" si="0"/>
        <v>189</v>
      </c>
      <c r="AA11" s="115">
        <f t="shared" si="0"/>
        <v>0</v>
      </c>
      <c r="AB11" s="118"/>
      <c r="AC11" s="118"/>
      <c r="AD11" s="118"/>
      <c r="AE11" s="118"/>
      <c r="AF11" s="118"/>
      <c r="AG11" s="118"/>
      <c r="AH11" s="118"/>
    </row>
    <row r="12" spans="1:34" x14ac:dyDescent="0.25">
      <c r="A12" s="119" t="s">
        <v>759</v>
      </c>
      <c r="B12" s="120"/>
      <c r="C12" s="116">
        <v>0</v>
      </c>
      <c r="D12" s="116"/>
      <c r="E12" s="116"/>
      <c r="F12" s="121"/>
      <c r="G12" s="116"/>
      <c r="H12" s="117"/>
      <c r="I12" s="116"/>
      <c r="J12" s="116">
        <f>I12*4.34441</f>
        <v>0</v>
      </c>
      <c r="K12" s="116"/>
      <c r="L12" s="116">
        <f>K12*4.53557</f>
        <v>0</v>
      </c>
      <c r="M12" s="116"/>
      <c r="N12" s="116"/>
      <c r="O12" s="116"/>
      <c r="P12" s="116"/>
      <c r="Q12" s="116"/>
      <c r="R12" s="116"/>
      <c r="S12" s="116"/>
      <c r="T12" s="116"/>
      <c r="U12" s="116"/>
      <c r="V12" s="116"/>
      <c r="W12" s="116"/>
      <c r="X12" s="116"/>
      <c r="Y12" s="116"/>
      <c r="Z12" s="115">
        <f>D12+F12+H12+J12+L12+X12+N12+P12+R12+T12+V12</f>
        <v>0</v>
      </c>
      <c r="AA12" s="115"/>
      <c r="AB12" s="118"/>
      <c r="AC12" s="118"/>
      <c r="AD12" s="118"/>
      <c r="AE12" s="118"/>
      <c r="AF12" s="118"/>
      <c r="AG12" s="118"/>
      <c r="AH12" s="118"/>
    </row>
    <row r="13" spans="1:34" ht="15.75" thickBot="1" x14ac:dyDescent="0.3">
      <c r="A13" s="122"/>
      <c r="B13" s="121"/>
      <c r="C13" s="121"/>
      <c r="D13" s="121"/>
      <c r="E13" s="121"/>
      <c r="F13" s="121"/>
      <c r="G13" s="116"/>
      <c r="H13" s="121"/>
      <c r="I13" s="121"/>
      <c r="J13" s="121"/>
      <c r="K13" s="121"/>
      <c r="L13" s="121"/>
      <c r="M13" s="121"/>
      <c r="N13" s="121"/>
      <c r="O13" s="123"/>
      <c r="P13" s="121"/>
      <c r="Q13" s="121"/>
      <c r="R13" s="121"/>
      <c r="S13" s="121"/>
      <c r="T13" s="121"/>
      <c r="U13" s="121"/>
      <c r="V13" s="121"/>
      <c r="W13" s="123"/>
      <c r="X13" s="121"/>
      <c r="Y13" s="123"/>
      <c r="Z13" s="121">
        <f>D13+F13+H13+J13+L13+N13+P13+R13+T13+V13+X13</f>
        <v>0</v>
      </c>
      <c r="AA13" s="121">
        <f>E13+G13+I13+K13+M13+W13+O13+Q13+S13+U13+Y13</f>
        <v>0</v>
      </c>
    </row>
    <row r="14" spans="1:34" ht="15.75" thickBot="1" x14ac:dyDescent="0.3">
      <c r="A14" s="124" t="s">
        <v>760</v>
      </c>
      <c r="B14" s="125"/>
      <c r="C14" s="125"/>
      <c r="D14" s="126"/>
      <c r="E14" s="126"/>
      <c r="F14" s="126"/>
      <c r="G14" s="126">
        <v>199816.98</v>
      </c>
      <c r="H14" s="126"/>
      <c r="I14" s="126"/>
      <c r="J14" s="126"/>
      <c r="K14" s="126">
        <v>14667543.960000001</v>
      </c>
      <c r="L14" s="126"/>
      <c r="M14" s="126">
        <v>23191436.960000001</v>
      </c>
      <c r="N14" s="126"/>
      <c r="O14" s="126">
        <v>15772989.67</v>
      </c>
      <c r="P14" s="126"/>
      <c r="Q14" s="126">
        <v>15775319.34</v>
      </c>
      <c r="R14" s="126"/>
      <c r="S14" s="126">
        <v>58530438.82</v>
      </c>
      <c r="T14" s="125"/>
      <c r="U14" s="126">
        <v>58530438.82</v>
      </c>
      <c r="V14" s="125"/>
      <c r="W14" s="127"/>
      <c r="X14" s="127"/>
      <c r="Y14" s="126"/>
      <c r="Z14" s="125">
        <v>483625060.33999997</v>
      </c>
      <c r="AA14" s="126">
        <f>Y14+W14+U14+S14+Q14+O14+M14+K14+I14+G14</f>
        <v>186667984.55000001</v>
      </c>
    </row>
    <row r="15" spans="1:34" s="132" customFormat="1" ht="34.5" hidden="1" thickBot="1" x14ac:dyDescent="0.25">
      <c r="A15" s="128" t="s">
        <v>761</v>
      </c>
      <c r="B15" s="129"/>
      <c r="C15" s="129"/>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1"/>
    </row>
    <row r="16" spans="1:34" s="132" customFormat="1" ht="12" hidden="1" thickBot="1" x14ac:dyDescent="0.25">
      <c r="A16" s="133" t="s">
        <v>762</v>
      </c>
      <c r="B16" s="134"/>
      <c r="C16" s="135"/>
      <c r="D16" s="136"/>
      <c r="E16" s="137"/>
      <c r="F16" s="137"/>
      <c r="G16" s="137"/>
      <c r="H16" s="137"/>
      <c r="I16" s="137"/>
      <c r="J16" s="137"/>
      <c r="K16" s="137"/>
      <c r="L16" s="137"/>
      <c r="M16" s="137"/>
      <c r="N16" s="137"/>
      <c r="O16" s="137"/>
      <c r="P16" s="137"/>
      <c r="Q16" s="137"/>
      <c r="R16" s="137"/>
      <c r="S16" s="137"/>
      <c r="T16" s="137"/>
      <c r="U16" s="137"/>
      <c r="V16" s="137"/>
      <c r="W16" s="137"/>
      <c r="X16" s="137"/>
      <c r="Y16" s="137"/>
      <c r="Z16" s="137"/>
      <c r="AA16" s="137">
        <f>AA14</f>
        <v>186667984.55000001</v>
      </c>
    </row>
    <row r="17" spans="1:27" hidden="1" x14ac:dyDescent="0.25">
      <c r="A17" s="97"/>
      <c r="B17" s="98"/>
      <c r="C17" s="98"/>
      <c r="D17" s="98"/>
      <c r="E17" s="98"/>
      <c r="F17" s="98"/>
      <c r="G17" s="98"/>
      <c r="H17" s="98"/>
      <c r="I17" s="98"/>
      <c r="J17" s="98"/>
      <c r="K17" s="98"/>
      <c r="L17" s="98"/>
      <c r="M17" s="98"/>
      <c r="N17" s="98"/>
      <c r="O17" s="98"/>
      <c r="P17" s="98"/>
      <c r="Q17" s="98"/>
      <c r="R17" s="98"/>
      <c r="S17" s="98"/>
      <c r="T17" s="98"/>
      <c r="U17" s="98"/>
      <c r="V17" s="98"/>
      <c r="W17" s="97"/>
      <c r="X17" s="97"/>
      <c r="Y17" s="97"/>
      <c r="Z17" s="98"/>
      <c r="AA17" s="97"/>
    </row>
    <row r="18" spans="1:27" hidden="1" x14ac:dyDescent="0.25">
      <c r="A18" s="97"/>
      <c r="B18" s="98"/>
      <c r="C18" s="98"/>
      <c r="D18" s="98"/>
      <c r="E18" s="98"/>
      <c r="F18" s="98"/>
      <c r="G18" s="98"/>
      <c r="H18" s="98"/>
      <c r="I18" s="98"/>
      <c r="J18" s="98"/>
      <c r="K18" s="98"/>
      <c r="L18" s="98"/>
      <c r="M18" s="98"/>
      <c r="N18" s="98"/>
      <c r="O18" s="98"/>
      <c r="P18" s="98"/>
      <c r="Q18" s="98"/>
      <c r="R18" s="98"/>
      <c r="S18" s="98"/>
      <c r="T18" s="98"/>
      <c r="U18" s="98"/>
      <c r="V18" s="98"/>
      <c r="W18" s="97"/>
      <c r="X18" s="97"/>
      <c r="Y18" s="97"/>
      <c r="Z18" s="98"/>
      <c r="AA18" s="97"/>
    </row>
    <row r="19" spans="1:27" hidden="1" x14ac:dyDescent="0.25">
      <c r="A19" s="97"/>
      <c r="B19" s="98"/>
      <c r="C19" s="98"/>
      <c r="D19" s="98"/>
      <c r="E19" s="138">
        <f>E14/AA14</f>
        <v>0</v>
      </c>
      <c r="F19" s="138"/>
      <c r="G19" s="138">
        <f>G14/AA14</f>
        <v>1.0704405497370009E-3</v>
      </c>
      <c r="H19" s="138"/>
      <c r="I19" s="138">
        <f>I14/AA14</f>
        <v>0</v>
      </c>
      <c r="J19" s="138"/>
      <c r="K19" s="138">
        <f>K14/AA14</f>
        <v>7.857557360657752E-2</v>
      </c>
      <c r="L19" s="138"/>
      <c r="M19" s="138">
        <f>M14/AA14</f>
        <v>0.12423896371896623</v>
      </c>
      <c r="N19" s="138"/>
      <c r="O19" s="138">
        <f>O14/AA14</f>
        <v>8.4497562386093697E-2</v>
      </c>
      <c r="P19" s="138"/>
      <c r="Q19" s="138">
        <f>Q14/AA14</f>
        <v>8.4510042672981761E-2</v>
      </c>
      <c r="R19" s="138"/>
      <c r="S19" s="138">
        <f>S14/AA14</f>
        <v>0.31355370853282188</v>
      </c>
      <c r="T19" s="138"/>
      <c r="U19" s="138">
        <f>U14/AA14</f>
        <v>0.31355370853282188</v>
      </c>
      <c r="V19" s="138"/>
      <c r="W19" s="138">
        <f>W14/AA14</f>
        <v>0</v>
      </c>
      <c r="X19" s="138"/>
      <c r="Y19" s="138">
        <f>Y14/AA14</f>
        <v>0</v>
      </c>
    </row>
    <row r="20" spans="1:27" hidden="1" x14ac:dyDescent="0.25">
      <c r="A20" s="98" t="s">
        <v>763</v>
      </c>
      <c r="B20" s="98"/>
      <c r="C20" s="98">
        <f>50000*1.2</f>
        <v>60000</v>
      </c>
      <c r="D20" s="98"/>
      <c r="E20" s="139">
        <f>C20*E19</f>
        <v>0</v>
      </c>
      <c r="F20" s="139">
        <f t="shared" ref="F20:X20" si="1">D20*F19</f>
        <v>0</v>
      </c>
      <c r="G20" s="139">
        <f>C20*G19</f>
        <v>64.226432984220054</v>
      </c>
      <c r="H20" s="139">
        <f t="shared" si="1"/>
        <v>0</v>
      </c>
      <c r="I20" s="139">
        <f>C20*I19</f>
        <v>0</v>
      </c>
      <c r="J20" s="139">
        <f t="shared" si="1"/>
        <v>0</v>
      </c>
      <c r="K20" s="139">
        <f>C20*K19</f>
        <v>4714.5344163946511</v>
      </c>
      <c r="L20" s="139">
        <f t="shared" si="1"/>
        <v>0</v>
      </c>
      <c r="M20" s="139">
        <f>C20*M19</f>
        <v>7454.3378231379738</v>
      </c>
      <c r="N20" s="139">
        <f t="shared" si="1"/>
        <v>0</v>
      </c>
      <c r="O20" s="139">
        <f>C20*O19</f>
        <v>5069.8537431656214</v>
      </c>
      <c r="P20" s="139">
        <f t="shared" si="1"/>
        <v>0</v>
      </c>
      <c r="Q20" s="139">
        <f>C20*Q19</f>
        <v>5070.6025603789058</v>
      </c>
      <c r="R20" s="139">
        <f t="shared" si="1"/>
        <v>0</v>
      </c>
      <c r="S20" s="139">
        <f>C20*S19</f>
        <v>18813.222511969314</v>
      </c>
      <c r="T20" s="139">
        <f t="shared" si="1"/>
        <v>0</v>
      </c>
      <c r="U20" s="139">
        <f>U19*C20</f>
        <v>18813.222511969314</v>
      </c>
      <c r="V20" s="139">
        <f t="shared" si="1"/>
        <v>0</v>
      </c>
      <c r="W20" s="139">
        <f>W19*C20</f>
        <v>0</v>
      </c>
      <c r="X20" s="139">
        <f t="shared" si="1"/>
        <v>0</v>
      </c>
      <c r="Y20" s="139">
        <f>Y19*C20</f>
        <v>0</v>
      </c>
    </row>
    <row r="21" spans="1:27" hidden="1" x14ac:dyDescent="0.25">
      <c r="A21" s="97"/>
      <c r="B21" s="98"/>
      <c r="C21" s="98"/>
      <c r="D21" s="98"/>
      <c r="E21" s="98"/>
      <c r="F21" s="98"/>
      <c r="G21" s="98"/>
      <c r="H21" s="98"/>
      <c r="I21" s="98"/>
      <c r="J21" s="98"/>
      <c r="K21" s="98"/>
      <c r="L21" s="98"/>
      <c r="M21" s="98"/>
      <c r="N21" s="98"/>
      <c r="O21" s="98"/>
      <c r="P21" s="98"/>
      <c r="Q21" s="98"/>
      <c r="R21" s="98"/>
      <c r="S21" s="98"/>
      <c r="T21" s="98"/>
      <c r="U21" s="98"/>
      <c r="V21" s="98"/>
      <c r="W21" s="97"/>
      <c r="X21" s="97"/>
      <c r="Y21" s="97"/>
    </row>
    <row r="22" spans="1:27" hidden="1" x14ac:dyDescent="0.25">
      <c r="A22" s="97"/>
      <c r="B22" s="98"/>
      <c r="C22" s="98"/>
      <c r="D22" s="98"/>
      <c r="E22" s="98"/>
      <c r="F22" s="98"/>
      <c r="G22" s="98"/>
      <c r="H22" s="98"/>
      <c r="I22" s="98"/>
      <c r="J22" s="98"/>
      <c r="K22" s="98"/>
      <c r="L22" s="98"/>
      <c r="M22" s="98"/>
      <c r="N22" s="98"/>
      <c r="O22" s="98"/>
      <c r="P22" s="98"/>
      <c r="Q22" s="98"/>
      <c r="R22" s="98"/>
      <c r="S22" s="98"/>
      <c r="T22" s="98"/>
      <c r="U22" s="98"/>
      <c r="V22" s="98"/>
      <c r="W22" s="97"/>
      <c r="X22" s="97"/>
      <c r="Y22" s="97"/>
    </row>
    <row r="23" spans="1:27" hidden="1" x14ac:dyDescent="0.25">
      <c r="A23" s="97"/>
      <c r="B23" s="98"/>
      <c r="C23" s="98"/>
      <c r="D23" s="98"/>
      <c r="E23" s="98"/>
      <c r="F23" s="98"/>
      <c r="G23" s="98"/>
      <c r="H23" s="98"/>
      <c r="I23" s="98"/>
      <c r="J23" s="98"/>
      <c r="K23" s="98"/>
      <c r="L23" s="98"/>
      <c r="M23" s="98"/>
      <c r="N23" s="98"/>
      <c r="O23" s="98"/>
      <c r="P23" s="98"/>
      <c r="Q23" s="98"/>
      <c r="R23" s="98"/>
      <c r="S23" s="98"/>
      <c r="T23" s="98"/>
      <c r="U23" s="98"/>
      <c r="V23" s="98"/>
      <c r="W23" s="97"/>
      <c r="X23" s="97"/>
      <c r="Y23" s="97"/>
    </row>
    <row r="24" spans="1:27" hidden="1" x14ac:dyDescent="0.25">
      <c r="A24" s="97"/>
      <c r="B24" s="98"/>
      <c r="C24" s="98"/>
      <c r="D24" s="98"/>
      <c r="E24" s="98"/>
      <c r="F24" s="98"/>
      <c r="G24" s="98"/>
      <c r="H24" s="98"/>
      <c r="I24" s="98"/>
      <c r="J24" s="98"/>
      <c r="K24" s="98"/>
      <c r="L24" s="98"/>
      <c r="M24" s="98"/>
      <c r="N24" s="98"/>
      <c r="O24" s="98"/>
      <c r="P24" s="98"/>
      <c r="Q24" s="98"/>
      <c r="R24" s="98"/>
      <c r="S24" s="98"/>
      <c r="T24" s="98"/>
      <c r="U24" s="98"/>
      <c r="V24" s="98"/>
      <c r="W24" s="97"/>
      <c r="X24" s="97"/>
      <c r="Y24" s="97"/>
    </row>
    <row r="25" spans="1:27" x14ac:dyDescent="0.25">
      <c r="A25" s="97"/>
      <c r="B25" s="98"/>
      <c r="C25" s="98"/>
      <c r="D25" s="98"/>
      <c r="E25" s="98"/>
      <c r="F25" s="98"/>
      <c r="G25" s="98"/>
      <c r="H25" s="98"/>
      <c r="I25" s="98"/>
      <c r="J25" s="98"/>
      <c r="K25" s="98"/>
      <c r="L25" s="98"/>
      <c r="M25" s="98"/>
      <c r="N25" s="98"/>
      <c r="O25" s="98"/>
      <c r="P25" s="98"/>
      <c r="Q25" s="98"/>
      <c r="R25" s="98"/>
      <c r="S25" s="98"/>
      <c r="T25" s="98"/>
      <c r="U25" s="98"/>
      <c r="V25" s="98"/>
      <c r="W25" s="97"/>
      <c r="X25" s="97"/>
      <c r="Y25" s="97"/>
    </row>
    <row r="29" spans="1:27" ht="29.25" customHeight="1" x14ac:dyDescent="0.25"/>
    <row r="31" spans="1:27" ht="15" hidden="1" customHeight="1" x14ac:dyDescent="0.25"/>
    <row r="32" spans="1:27" ht="15" hidden="1"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sheetData>
  <mergeCells count="16">
    <mergeCell ref="R7:S7"/>
    <mergeCell ref="T7:U7"/>
    <mergeCell ref="V7:W7"/>
    <mergeCell ref="X7:Y7"/>
    <mergeCell ref="Z7:Z8"/>
    <mergeCell ref="AA7:AA8"/>
    <mergeCell ref="A3:V3"/>
    <mergeCell ref="A7:A8"/>
    <mergeCell ref="B7:C7"/>
    <mergeCell ref="D7:E7"/>
    <mergeCell ref="F7:G7"/>
    <mergeCell ref="H7:I7"/>
    <mergeCell ref="J7:K7"/>
    <mergeCell ref="L7:M7"/>
    <mergeCell ref="N7:O7"/>
    <mergeCell ref="P7:Q7"/>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78</v>
      </c>
      <c r="C19" s="49"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52" t="s">
        <v>93</v>
      </c>
      <c r="R19" s="52"/>
      <c r="S19" s="49" t="s">
        <v>94</v>
      </c>
    </row>
    <row r="20" spans="1:19" s="1" customFormat="1" ht="141.75" x14ac:dyDescent="0.25">
      <c r="A20" s="50"/>
      <c r="B20" s="50"/>
      <c r="C20" s="50"/>
      <c r="D20" s="50"/>
      <c r="E20" s="50"/>
      <c r="F20" s="50"/>
      <c r="G20" s="50"/>
      <c r="H20" s="50"/>
      <c r="I20" s="50"/>
      <c r="J20" s="50"/>
      <c r="K20" s="50"/>
      <c r="L20" s="50"/>
      <c r="M20" s="50"/>
      <c r="N20" s="50"/>
      <c r="O20" s="50"/>
      <c r="P20" s="50"/>
      <c r="Q20" s="6" t="s">
        <v>95</v>
      </c>
      <c r="R20" s="6" t="s">
        <v>96</v>
      </c>
      <c r="S20" s="5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0" customFormat="1" ht="18.95" customHeight="1" x14ac:dyDescent="0.3">
      <c r="A19" s="48" t="s">
        <v>97</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98</v>
      </c>
      <c r="C21" s="49"/>
      <c r="D21" s="49" t="s">
        <v>99</v>
      </c>
      <c r="E21" s="49" t="s">
        <v>100</v>
      </c>
      <c r="F21" s="49"/>
      <c r="G21" s="49" t="s">
        <v>101</v>
      </c>
      <c r="H21" s="49"/>
      <c r="I21" s="49" t="s">
        <v>102</v>
      </c>
      <c r="J21" s="49"/>
      <c r="K21" s="49" t="s">
        <v>103</v>
      </c>
      <c r="L21" s="49" t="s">
        <v>104</v>
      </c>
      <c r="M21" s="49"/>
      <c r="N21" s="49" t="s">
        <v>105</v>
      </c>
      <c r="O21" s="49"/>
      <c r="P21" s="49" t="s">
        <v>106</v>
      </c>
      <c r="Q21" s="52" t="s">
        <v>107</v>
      </c>
      <c r="R21" s="52"/>
      <c r="S21" s="52" t="s">
        <v>108</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109</v>
      </c>
      <c r="R22" s="6" t="s">
        <v>110</v>
      </c>
      <c r="S22" s="6" t="s">
        <v>111</v>
      </c>
      <c r="T22" s="6" t="s">
        <v>112</v>
      </c>
    </row>
    <row r="23" spans="1:20" s="1" customFormat="1" ht="15.95" customHeight="1" x14ac:dyDescent="0.25">
      <c r="A23" s="50"/>
      <c r="B23" s="6" t="s">
        <v>113</v>
      </c>
      <c r="C23" s="6" t="s">
        <v>114</v>
      </c>
      <c r="D23" s="50"/>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0" customFormat="1" ht="18.75" x14ac:dyDescent="0.3">
      <c r="A19" s="48" t="s">
        <v>127</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128</v>
      </c>
      <c r="C21" s="49"/>
      <c r="D21" s="49" t="s">
        <v>129</v>
      </c>
      <c r="E21" s="49"/>
      <c r="F21" s="52" t="s">
        <v>87</v>
      </c>
      <c r="G21" s="52"/>
      <c r="H21" s="52"/>
      <c r="I21" s="52"/>
      <c r="J21" s="49" t="s">
        <v>130</v>
      </c>
      <c r="K21" s="49" t="s">
        <v>131</v>
      </c>
      <c r="L21" s="49"/>
      <c r="M21" s="49" t="s">
        <v>132</v>
      </c>
      <c r="N21" s="49"/>
      <c r="O21" s="49" t="s">
        <v>133</v>
      </c>
      <c r="P21" s="49"/>
      <c r="Q21" s="49" t="s">
        <v>134</v>
      </c>
      <c r="R21" s="49"/>
      <c r="S21" s="49" t="s">
        <v>135</v>
      </c>
      <c r="T21" s="49" t="s">
        <v>136</v>
      </c>
      <c r="U21" s="49" t="s">
        <v>137</v>
      </c>
      <c r="V21" s="49" t="s">
        <v>138</v>
      </c>
      <c r="W21" s="49"/>
      <c r="X21" s="52" t="s">
        <v>107</v>
      </c>
      <c r="Y21" s="52"/>
      <c r="Z21" s="52" t="s">
        <v>108</v>
      </c>
      <c r="AA21" s="52"/>
    </row>
    <row r="22" spans="1:27" s="1" customFormat="1" ht="110.25" x14ac:dyDescent="0.25">
      <c r="A22" s="54"/>
      <c r="B22" s="55"/>
      <c r="C22" s="56"/>
      <c r="D22" s="55"/>
      <c r="E22" s="56"/>
      <c r="F22" s="52" t="s">
        <v>139</v>
      </c>
      <c r="G22" s="52"/>
      <c r="H22" s="52" t="s">
        <v>140</v>
      </c>
      <c r="I22" s="52"/>
      <c r="J22" s="50"/>
      <c r="K22" s="55"/>
      <c r="L22" s="56"/>
      <c r="M22" s="55"/>
      <c r="N22" s="56"/>
      <c r="O22" s="55"/>
      <c r="P22" s="56"/>
      <c r="Q22" s="55"/>
      <c r="R22" s="56"/>
      <c r="S22" s="50"/>
      <c r="T22" s="50"/>
      <c r="U22" s="50"/>
      <c r="V22" s="55"/>
      <c r="W22" s="56"/>
      <c r="X22" s="6" t="s">
        <v>109</v>
      </c>
      <c r="Y22" s="6" t="s">
        <v>110</v>
      </c>
      <c r="Z22" s="6" t="s">
        <v>111</v>
      </c>
      <c r="AA22" s="6" t="s">
        <v>112</v>
      </c>
    </row>
    <row r="23" spans="1:27" s="1" customFormat="1" ht="15.75" x14ac:dyDescent="0.25">
      <c r="A23" s="50"/>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145</v>
      </c>
      <c r="B18" s="51"/>
      <c r="C18" s="51"/>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63" x14ac:dyDescent="0.25">
      <c r="A24" s="4" t="s">
        <v>17</v>
      </c>
      <c r="B24" s="4" t="s">
        <v>150</v>
      </c>
      <c r="C24" s="6" t="s">
        <v>9</v>
      </c>
    </row>
    <row r="25" spans="1:3" ht="31.5" x14ac:dyDescent="0.25">
      <c r="A25" s="4" t="s">
        <v>24</v>
      </c>
      <c r="B25" s="4" t="s">
        <v>151</v>
      </c>
      <c r="C25" s="6" t="s">
        <v>152</v>
      </c>
    </row>
    <row r="26" spans="1:3" ht="31.5" x14ac:dyDescent="0.25">
      <c r="A26" s="4" t="s">
        <v>27</v>
      </c>
      <c r="B26" s="4" t="s">
        <v>153</v>
      </c>
      <c r="C26" s="6" t="s">
        <v>154</v>
      </c>
    </row>
    <row r="27" spans="1:3" ht="110.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7" t="s">
        <v>163</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75" x14ac:dyDescent="0.25">
      <c r="A23" s="58" t="s">
        <v>164</v>
      </c>
      <c r="B23" s="58"/>
      <c r="C23" s="58"/>
      <c r="D23" s="58"/>
      <c r="E23" s="58"/>
      <c r="F23" s="58"/>
      <c r="G23" s="58"/>
      <c r="H23" s="58"/>
      <c r="I23" s="58"/>
      <c r="J23" s="58"/>
      <c r="K23" s="58"/>
      <c r="L23" s="58"/>
      <c r="M23" s="59" t="s">
        <v>165</v>
      </c>
      <c r="N23" s="59"/>
      <c r="O23" s="59"/>
      <c r="P23" s="59"/>
      <c r="Q23" s="59"/>
      <c r="R23" s="59"/>
      <c r="S23" s="59"/>
      <c r="T23" s="59"/>
      <c r="U23" s="59"/>
      <c r="V23" s="59"/>
      <c r="W23" s="59"/>
      <c r="X23" s="59"/>
      <c r="Y23" s="59"/>
      <c r="Z23" s="59"/>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191</v>
      </c>
      <c r="B18" s="51"/>
      <c r="C18" s="51"/>
      <c r="D18" s="51"/>
      <c r="E18" s="51"/>
      <c r="F18" s="51"/>
      <c r="G18" s="51"/>
      <c r="H18" s="51"/>
      <c r="I18" s="51"/>
      <c r="J18" s="51"/>
      <c r="K18" s="51"/>
      <c r="L18" s="51"/>
      <c r="M18" s="51"/>
      <c r="N18" s="51"/>
      <c r="O18" s="51"/>
    </row>
    <row r="19" spans="1:15" ht="15.75" x14ac:dyDescent="0.25">
      <c r="A19" s="49" t="s">
        <v>12</v>
      </c>
      <c r="B19" s="49" t="s">
        <v>192</v>
      </c>
      <c r="C19" s="49" t="s">
        <v>193</v>
      </c>
      <c r="D19" s="49" t="s">
        <v>194</v>
      </c>
      <c r="E19" s="52" t="s">
        <v>195</v>
      </c>
      <c r="F19" s="52"/>
      <c r="G19" s="52"/>
      <c r="H19" s="52"/>
      <c r="I19" s="52"/>
      <c r="J19" s="52" t="s">
        <v>196</v>
      </c>
      <c r="K19" s="52"/>
      <c r="L19" s="52"/>
      <c r="M19" s="52"/>
      <c r="N19" s="52"/>
      <c r="O19" s="52"/>
    </row>
    <row r="20" spans="1:15" ht="15.75" x14ac:dyDescent="0.25">
      <c r="A20" s="50"/>
      <c r="B20" s="50"/>
      <c r="C20" s="50"/>
      <c r="D20" s="50"/>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207</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208</v>
      </c>
      <c r="B24" s="64"/>
      <c r="C24" s="64"/>
      <c r="D24" s="64"/>
      <c r="E24" s="64" t="s">
        <v>209</v>
      </c>
      <c r="F24" s="64"/>
    </row>
    <row r="25" spans="1:12" ht="15.95" customHeight="1" thickBot="1" x14ac:dyDescent="0.3">
      <c r="A25" s="65" t="s">
        <v>210</v>
      </c>
      <c r="B25" s="65"/>
      <c r="C25" s="65"/>
      <c r="D25" s="65"/>
      <c r="E25" s="66">
        <v>121050641.05</v>
      </c>
      <c r="F25" s="66"/>
      <c r="H25" s="64" t="s">
        <v>211</v>
      </c>
      <c r="I25" s="64"/>
      <c r="J25" s="64"/>
    </row>
    <row r="26" spans="1:12" ht="15.95" customHeight="1" thickBot="1" x14ac:dyDescent="0.3">
      <c r="A26" s="60" t="s">
        <v>212</v>
      </c>
      <c r="B26" s="60"/>
      <c r="C26" s="60"/>
      <c r="D26" s="60"/>
      <c r="E26" s="61"/>
      <c r="F26" s="61"/>
      <c r="G26" s="16"/>
      <c r="H26" s="58" t="s">
        <v>213</v>
      </c>
      <c r="I26" s="58"/>
      <c r="J26" s="58"/>
      <c r="K26" s="62" t="s">
        <v>214</v>
      </c>
      <c r="L26" s="62"/>
    </row>
    <row r="27" spans="1:12" ht="32.1" customHeight="1" thickBot="1" x14ac:dyDescent="0.3">
      <c r="A27" s="60" t="s">
        <v>215</v>
      </c>
      <c r="B27" s="60"/>
      <c r="C27" s="60"/>
      <c r="D27" s="60"/>
      <c r="E27" s="63">
        <v>30</v>
      </c>
      <c r="F27" s="63"/>
      <c r="G27" s="16"/>
      <c r="H27" s="58" t="s">
        <v>216</v>
      </c>
      <c r="I27" s="58"/>
      <c r="J27" s="58"/>
      <c r="K27" s="62" t="s">
        <v>214</v>
      </c>
      <c r="L27" s="62"/>
    </row>
    <row r="28" spans="1:12" ht="48" customHeight="1" thickBot="1" x14ac:dyDescent="0.3">
      <c r="A28" s="69" t="s">
        <v>217</v>
      </c>
      <c r="B28" s="69"/>
      <c r="C28" s="69"/>
      <c r="D28" s="69"/>
      <c r="E28" s="70">
        <v>1</v>
      </c>
      <c r="F28" s="70"/>
      <c r="G28" s="16"/>
      <c r="H28" s="58" t="s">
        <v>218</v>
      </c>
      <c r="I28" s="58"/>
      <c r="J28" s="58"/>
      <c r="K28" s="62" t="s">
        <v>219</v>
      </c>
      <c r="L28" s="62"/>
    </row>
    <row r="29" spans="1:12" ht="15.95" customHeight="1" x14ac:dyDescent="0.25">
      <c r="A29" s="65" t="s">
        <v>220</v>
      </c>
      <c r="B29" s="65"/>
      <c r="C29" s="65"/>
      <c r="D29" s="65"/>
      <c r="E29" s="61"/>
      <c r="F29" s="61"/>
    </row>
    <row r="30" spans="1:12" ht="15.95" customHeight="1" x14ac:dyDescent="0.25">
      <c r="A30" s="60" t="s">
        <v>221</v>
      </c>
      <c r="B30" s="60"/>
      <c r="C30" s="60"/>
      <c r="D30" s="60"/>
      <c r="E30" s="63">
        <v>6</v>
      </c>
      <c r="F30" s="63"/>
      <c r="H30" s="67" t="s">
        <v>222</v>
      </c>
      <c r="I30" s="67"/>
      <c r="J30" s="67"/>
      <c r="K30" s="67"/>
      <c r="L30" s="67"/>
    </row>
    <row r="31" spans="1:12" ht="15.95" customHeight="1" x14ac:dyDescent="0.25">
      <c r="A31" s="60" t="s">
        <v>223</v>
      </c>
      <c r="B31" s="60"/>
      <c r="C31" s="60"/>
      <c r="D31" s="60"/>
      <c r="E31" s="61"/>
      <c r="F31" s="61"/>
    </row>
    <row r="32" spans="1:12" ht="15.95" customHeight="1" x14ac:dyDescent="0.25">
      <c r="A32" s="60" t="s">
        <v>224</v>
      </c>
      <c r="B32" s="60"/>
      <c r="C32" s="60"/>
      <c r="D32" s="60"/>
      <c r="E32" s="68">
        <v>18305108</v>
      </c>
      <c r="F32" s="68"/>
    </row>
    <row r="33" spans="1:43" ht="15.95" customHeight="1" x14ac:dyDescent="0.25">
      <c r="A33" s="60" t="s">
        <v>225</v>
      </c>
      <c r="B33" s="60"/>
      <c r="C33" s="60"/>
      <c r="D33" s="60"/>
      <c r="E33" s="63">
        <v>22</v>
      </c>
      <c r="F33" s="63"/>
    </row>
    <row r="34" spans="1:43" ht="15.95" customHeight="1" x14ac:dyDescent="0.25">
      <c r="A34" s="60" t="s">
        <v>226</v>
      </c>
      <c r="B34" s="60"/>
      <c r="C34" s="60"/>
      <c r="D34" s="60"/>
      <c r="E34" s="63">
        <v>16</v>
      </c>
      <c r="F34" s="63"/>
    </row>
    <row r="35" spans="1:43" ht="15.95" customHeight="1" x14ac:dyDescent="0.25">
      <c r="A35" s="60"/>
      <c r="B35" s="60"/>
      <c r="C35" s="60"/>
      <c r="D35" s="60"/>
      <c r="E35" s="71"/>
      <c r="F35" s="71"/>
    </row>
    <row r="36" spans="1:43" ht="15.95" customHeight="1" thickBot="1" x14ac:dyDescent="0.3">
      <c r="A36" s="69" t="s">
        <v>227</v>
      </c>
      <c r="B36" s="69"/>
      <c r="C36" s="69"/>
      <c r="D36" s="69"/>
      <c r="E36" s="70">
        <v>20</v>
      </c>
      <c r="F36" s="70"/>
    </row>
    <row r="37" spans="1:43" ht="15.95" customHeight="1" x14ac:dyDescent="0.25">
      <c r="A37" s="65"/>
      <c r="B37" s="65"/>
      <c r="C37" s="65"/>
      <c r="D37" s="65"/>
      <c r="E37" s="71"/>
      <c r="F37" s="71"/>
    </row>
    <row r="38" spans="1:43" ht="15.95" customHeight="1" x14ac:dyDescent="0.25">
      <c r="A38" s="60" t="s">
        <v>228</v>
      </c>
      <c r="B38" s="60"/>
      <c r="C38" s="60"/>
      <c r="D38" s="60"/>
      <c r="E38" s="61"/>
      <c r="F38" s="61"/>
    </row>
    <row r="39" spans="1:43" ht="15.95" customHeight="1" thickBot="1" x14ac:dyDescent="0.3">
      <c r="A39" s="69" t="s">
        <v>229</v>
      </c>
      <c r="B39" s="69"/>
      <c r="C39" s="69"/>
      <c r="D39" s="69"/>
      <c r="E39" s="72"/>
      <c r="F39" s="72"/>
    </row>
    <row r="40" spans="1:43" ht="15.95" customHeight="1" x14ac:dyDescent="0.25">
      <c r="A40" s="65" t="s">
        <v>230</v>
      </c>
      <c r="B40" s="65"/>
      <c r="C40" s="65"/>
      <c r="D40" s="65"/>
      <c r="E40" s="61"/>
      <c r="F40" s="61"/>
    </row>
    <row r="41" spans="1:43" ht="15.95" customHeight="1" x14ac:dyDescent="0.25">
      <c r="A41" s="60" t="s">
        <v>231</v>
      </c>
      <c r="B41" s="60"/>
      <c r="C41" s="60"/>
      <c r="D41" s="60"/>
      <c r="E41" s="63">
        <v>7</v>
      </c>
      <c r="F41" s="63"/>
    </row>
    <row r="42" spans="1:43" ht="15.95" customHeight="1" x14ac:dyDescent="0.25">
      <c r="A42" s="60" t="s">
        <v>232</v>
      </c>
      <c r="B42" s="60"/>
      <c r="C42" s="60"/>
      <c r="D42" s="60"/>
      <c r="E42" s="63">
        <v>7</v>
      </c>
      <c r="F42" s="63"/>
    </row>
    <row r="43" spans="1:43" ht="15.95" customHeight="1" x14ac:dyDescent="0.25">
      <c r="A43" s="60" t="s">
        <v>233</v>
      </c>
      <c r="B43" s="60"/>
      <c r="C43" s="60"/>
      <c r="D43" s="60"/>
      <c r="E43" s="63">
        <v>100</v>
      </c>
      <c r="F43" s="63"/>
    </row>
    <row r="44" spans="1:43" ht="15.95" customHeight="1" x14ac:dyDescent="0.25">
      <c r="A44" s="60" t="s">
        <v>234</v>
      </c>
      <c r="B44" s="60"/>
      <c r="C44" s="60"/>
      <c r="D44" s="60"/>
      <c r="E44" s="63">
        <v>13</v>
      </c>
      <c r="F44" s="63"/>
    </row>
    <row r="45" spans="1:43" ht="15.95" customHeight="1" x14ac:dyDescent="0.25">
      <c r="A45" s="60" t="s">
        <v>235</v>
      </c>
      <c r="B45" s="60"/>
      <c r="C45" s="60"/>
      <c r="D45" s="60"/>
      <c r="E45" s="61"/>
      <c r="F45" s="61"/>
    </row>
    <row r="46" spans="1:43" ht="15.95" customHeight="1" thickBot="1" x14ac:dyDescent="0.3">
      <c r="A46" s="69" t="s">
        <v>236</v>
      </c>
      <c r="B46" s="69"/>
      <c r="C46" s="69"/>
      <c r="D46" s="69"/>
      <c r="E46" s="63">
        <v>-131</v>
      </c>
      <c r="F46" s="63"/>
    </row>
    <row r="47" spans="1:43" ht="15.95" customHeight="1" x14ac:dyDescent="0.25">
      <c r="A47" s="65" t="s">
        <v>237</v>
      </c>
      <c r="B47" s="65"/>
      <c r="C47" s="65"/>
      <c r="D47" s="65"/>
      <c r="E47" s="74" t="s">
        <v>238</v>
      </c>
      <c r="F47" s="74"/>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73" t="s">
        <v>270</v>
      </c>
      <c r="B48" s="73"/>
      <c r="C48" s="73"/>
      <c r="D48" s="73"/>
      <c r="E48" s="73"/>
      <c r="F48" s="73"/>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73" t="s">
        <v>271</v>
      </c>
      <c r="B49" s="73"/>
      <c r="C49" s="73"/>
      <c r="D49" s="73"/>
      <c r="E49" s="73"/>
      <c r="F49" s="73"/>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7">
        <v>302</v>
      </c>
      <c r="AO49" s="17">
        <v>319</v>
      </c>
      <c r="AP49" s="17">
        <v>335</v>
      </c>
      <c r="AQ49" s="18"/>
    </row>
    <row r="50" spans="1:43" ht="15.95" customHeight="1" thickBot="1" x14ac:dyDescent="0.3">
      <c r="A50" s="73" t="s">
        <v>272</v>
      </c>
      <c r="B50" s="73"/>
      <c r="C50" s="73"/>
      <c r="D50" s="73"/>
      <c r="E50" s="73"/>
      <c r="F50" s="73"/>
      <c r="G50" s="18"/>
      <c r="H50" s="18"/>
      <c r="I50" s="18"/>
      <c r="J50" s="18"/>
      <c r="K50" s="18"/>
      <c r="L50" s="17">
        <v>391</v>
      </c>
      <c r="M50" s="17">
        <v>407</v>
      </c>
      <c r="N50" s="17">
        <v>534</v>
      </c>
      <c r="O50" s="17">
        <v>556</v>
      </c>
      <c r="P50" s="17">
        <v>578</v>
      </c>
      <c r="Q50" s="17">
        <v>601</v>
      </c>
      <c r="R50" s="17">
        <v>625</v>
      </c>
      <c r="S50" s="17">
        <v>650</v>
      </c>
      <c r="T50" s="17">
        <v>676</v>
      </c>
      <c r="U50" s="17">
        <v>704</v>
      </c>
      <c r="V50" s="17">
        <v>732</v>
      </c>
      <c r="W50" s="17">
        <v>761</v>
      </c>
      <c r="X50" s="17">
        <v>792</v>
      </c>
      <c r="Y50" s="17">
        <v>824</v>
      </c>
      <c r="Z50" s="17">
        <v>857</v>
      </c>
      <c r="AA50" s="17">
        <v>891</v>
      </c>
      <c r="AB50" s="17">
        <v>927</v>
      </c>
      <c r="AC50" s="17">
        <v>965</v>
      </c>
      <c r="AD50" s="19">
        <v>1003</v>
      </c>
      <c r="AE50" s="19">
        <v>1044</v>
      </c>
      <c r="AF50" s="19">
        <v>1086</v>
      </c>
      <c r="AG50" s="19">
        <v>1129</v>
      </c>
      <c r="AH50" s="19">
        <v>1175</v>
      </c>
      <c r="AI50" s="19">
        <v>1222</v>
      </c>
      <c r="AJ50" s="19">
        <v>1271</v>
      </c>
      <c r="AK50" s="19">
        <v>1322</v>
      </c>
      <c r="AL50" s="19">
        <v>1375</v>
      </c>
      <c r="AM50" s="19">
        <v>1430</v>
      </c>
      <c r="AN50" s="19">
        <v>1488</v>
      </c>
      <c r="AO50" s="19">
        <v>1548</v>
      </c>
      <c r="AP50" s="19">
        <v>1610</v>
      </c>
      <c r="AQ50" s="19">
        <v>29176</v>
      </c>
    </row>
    <row r="51" spans="1:43" s="9" customFormat="1" ht="6.95" customHeight="1" thickBot="1" x14ac:dyDescent="0.3">
      <c r="D51" s="16"/>
      <c r="E51" s="20"/>
      <c r="F51" s="21"/>
      <c r="AP51" s="16"/>
      <c r="AQ51" s="14"/>
    </row>
    <row r="52" spans="1:43" ht="15.95" customHeight="1" x14ac:dyDescent="0.25">
      <c r="A52" s="75" t="s">
        <v>273</v>
      </c>
      <c r="B52" s="75"/>
      <c r="C52" s="75"/>
      <c r="D52" s="75"/>
      <c r="E52" s="74" t="s">
        <v>238</v>
      </c>
      <c r="F52" s="74"/>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73" t="s">
        <v>274</v>
      </c>
      <c r="B53" s="73"/>
      <c r="C53" s="73"/>
      <c r="D53" s="73"/>
      <c r="E53" s="73"/>
      <c r="F53" s="7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73" t="s">
        <v>275</v>
      </c>
      <c r="B54" s="73"/>
      <c r="C54" s="73"/>
      <c r="D54" s="73"/>
      <c r="E54" s="73"/>
      <c r="F54" s="73"/>
      <c r="G54" s="19">
        <v>17601</v>
      </c>
      <c r="H54" s="19">
        <v>27830</v>
      </c>
      <c r="I54" s="19">
        <v>18928</v>
      </c>
      <c r="J54" s="19">
        <v>18930</v>
      </c>
      <c r="K54" s="19">
        <v>37638</v>
      </c>
      <c r="L54" s="19">
        <v>24095</v>
      </c>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145021</v>
      </c>
    </row>
    <row r="55" spans="1:43" ht="15.95" customHeight="1" x14ac:dyDescent="0.25">
      <c r="A55" s="73" t="s">
        <v>276</v>
      </c>
      <c r="B55" s="73"/>
      <c r="C55" s="73"/>
      <c r="D55" s="73"/>
      <c r="E55" s="73"/>
      <c r="F55" s="73"/>
      <c r="G55" s="18"/>
      <c r="H55" s="19">
        <v>3520</v>
      </c>
      <c r="I55" s="19">
        <v>9086</v>
      </c>
      <c r="J55" s="19">
        <v>12872</v>
      </c>
      <c r="K55" s="19">
        <v>16658</v>
      </c>
      <c r="L55" s="19">
        <v>24185</v>
      </c>
      <c r="M55" s="19">
        <v>25484</v>
      </c>
      <c r="N55" s="19">
        <v>19918</v>
      </c>
      <c r="O55" s="19">
        <v>16133</v>
      </c>
      <c r="P55" s="19">
        <v>12346</v>
      </c>
      <c r="Q55" s="19">
        <v>4819</v>
      </c>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145021</v>
      </c>
    </row>
    <row r="56" spans="1:43" ht="15.95" customHeight="1" thickBot="1" x14ac:dyDescent="0.3">
      <c r="A56" s="73" t="s">
        <v>277</v>
      </c>
      <c r="B56" s="73"/>
      <c r="C56" s="73"/>
      <c r="D56" s="73"/>
      <c r="E56" s="73"/>
      <c r="F56" s="73"/>
      <c r="G56" s="19">
        <v>1214</v>
      </c>
      <c r="H56" s="19">
        <v>2892</v>
      </c>
      <c r="I56" s="19">
        <v>3571</v>
      </c>
      <c r="J56" s="19">
        <v>3989</v>
      </c>
      <c r="K56" s="19">
        <v>5437</v>
      </c>
      <c r="L56" s="19">
        <v>5430</v>
      </c>
      <c r="M56" s="19">
        <v>3672</v>
      </c>
      <c r="N56" s="19">
        <v>2298</v>
      </c>
      <c r="O56" s="19">
        <v>1184</v>
      </c>
      <c r="P56" s="17">
        <v>333</v>
      </c>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30019</v>
      </c>
    </row>
    <row r="57" spans="1:43" s="9" customFormat="1" ht="6.95" customHeight="1" thickBot="1" x14ac:dyDescent="0.3">
      <c r="D57" s="16"/>
      <c r="E57" s="20"/>
      <c r="F57" s="21"/>
      <c r="AP57" s="16"/>
      <c r="AQ57" s="14"/>
    </row>
    <row r="58" spans="1:43" ht="15.95" customHeight="1" x14ac:dyDescent="0.25">
      <c r="A58" s="75" t="s">
        <v>278</v>
      </c>
      <c r="B58" s="75"/>
      <c r="C58" s="75"/>
      <c r="D58" s="75"/>
      <c r="E58" s="74" t="s">
        <v>238</v>
      </c>
      <c r="F58" s="74"/>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73" t="s">
        <v>279</v>
      </c>
      <c r="B59" s="73"/>
      <c r="C59" s="73"/>
      <c r="D59" s="73"/>
      <c r="E59" s="73"/>
      <c r="F59" s="73"/>
      <c r="G59" s="18"/>
      <c r="H59" s="18"/>
      <c r="I59" s="18"/>
      <c r="J59" s="18"/>
      <c r="K59" s="18"/>
      <c r="L59" s="17">
        <v>391</v>
      </c>
      <c r="M59" s="17">
        <v>407</v>
      </c>
      <c r="N59" s="17">
        <v>534</v>
      </c>
      <c r="O59" s="17">
        <v>556</v>
      </c>
      <c r="P59" s="17">
        <v>578</v>
      </c>
      <c r="Q59" s="17">
        <v>601</v>
      </c>
      <c r="R59" s="17">
        <v>625</v>
      </c>
      <c r="S59" s="17">
        <v>650</v>
      </c>
      <c r="T59" s="17">
        <v>676</v>
      </c>
      <c r="U59" s="17">
        <v>704</v>
      </c>
      <c r="V59" s="17">
        <v>732</v>
      </c>
      <c r="W59" s="17">
        <v>761</v>
      </c>
      <c r="X59" s="17">
        <v>792</v>
      </c>
      <c r="Y59" s="17">
        <v>824</v>
      </c>
      <c r="Z59" s="17">
        <v>857</v>
      </c>
      <c r="AA59" s="17">
        <v>891</v>
      </c>
      <c r="AB59" s="17">
        <v>927</v>
      </c>
      <c r="AC59" s="17">
        <v>965</v>
      </c>
      <c r="AD59" s="19">
        <v>1003</v>
      </c>
      <c r="AE59" s="19">
        <v>1044</v>
      </c>
      <c r="AF59" s="19">
        <v>1086</v>
      </c>
      <c r="AG59" s="19">
        <v>1129</v>
      </c>
      <c r="AH59" s="19">
        <v>1175</v>
      </c>
      <c r="AI59" s="19">
        <v>1222</v>
      </c>
      <c r="AJ59" s="19">
        <v>1271</v>
      </c>
      <c r="AK59" s="19">
        <v>1322</v>
      </c>
      <c r="AL59" s="19">
        <v>1375</v>
      </c>
      <c r="AM59" s="19">
        <v>1430</v>
      </c>
      <c r="AN59" s="19">
        <v>1488</v>
      </c>
      <c r="AO59" s="19">
        <v>1548</v>
      </c>
      <c r="AP59" s="19">
        <v>1610</v>
      </c>
      <c r="AQ59" s="19">
        <v>29176</v>
      </c>
    </row>
    <row r="60" spans="1:43" ht="15.95" customHeight="1" x14ac:dyDescent="0.25">
      <c r="A60" s="73" t="s">
        <v>280</v>
      </c>
      <c r="B60" s="73"/>
      <c r="C60" s="73"/>
      <c r="D60" s="73"/>
      <c r="E60" s="73"/>
      <c r="F60" s="73"/>
      <c r="G60" s="18"/>
      <c r="H60" s="18"/>
      <c r="I60" s="18"/>
      <c r="J60" s="18"/>
      <c r="K60" s="18"/>
      <c r="L60" s="18"/>
      <c r="M60" s="18"/>
      <c r="N60" s="18"/>
      <c r="O60" s="18"/>
      <c r="P60" s="18"/>
      <c r="Q60" s="18"/>
      <c r="R60" s="18"/>
      <c r="S60" s="18"/>
      <c r="T60" s="18"/>
      <c r="U60" s="18"/>
      <c r="V60" s="18"/>
      <c r="W60" s="18"/>
      <c r="X60" s="18"/>
      <c r="Y60" s="18"/>
      <c r="Z60" s="18"/>
      <c r="AA60" s="18"/>
      <c r="AB60" s="19">
        <v>-42120</v>
      </c>
      <c r="AC60" s="18"/>
      <c r="AD60" s="18"/>
      <c r="AE60" s="18"/>
      <c r="AF60" s="18"/>
      <c r="AG60" s="18"/>
      <c r="AH60" s="18"/>
      <c r="AI60" s="18"/>
      <c r="AJ60" s="18"/>
      <c r="AK60" s="18"/>
      <c r="AL60" s="18"/>
      <c r="AM60" s="18"/>
      <c r="AN60" s="18"/>
      <c r="AO60" s="18"/>
      <c r="AP60" s="18"/>
      <c r="AQ60" s="19">
        <v>-42120</v>
      </c>
    </row>
    <row r="61" spans="1:43" ht="15.95" customHeight="1" x14ac:dyDescent="0.25">
      <c r="A61" s="73" t="s">
        <v>281</v>
      </c>
      <c r="B61" s="73"/>
      <c r="C61" s="73"/>
      <c r="D61" s="73"/>
      <c r="E61" s="73"/>
      <c r="F61" s="73"/>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32.1" customHeight="1" x14ac:dyDescent="0.25">
      <c r="A62" s="73" t="s">
        <v>282</v>
      </c>
      <c r="B62" s="73"/>
      <c r="C62" s="73"/>
      <c r="D62" s="73"/>
      <c r="E62" s="73"/>
      <c r="F62" s="73"/>
      <c r="G62" s="18"/>
      <c r="H62" s="18"/>
      <c r="I62" s="18"/>
      <c r="J62" s="18"/>
      <c r="K62" s="18"/>
      <c r="L62" s="19">
        <v>-328658</v>
      </c>
      <c r="M62" s="19">
        <v>-341869</v>
      </c>
      <c r="N62" s="19">
        <v>-355612</v>
      </c>
      <c r="O62" s="19">
        <v>-369907</v>
      </c>
      <c r="P62" s="19">
        <v>-384777</v>
      </c>
      <c r="Q62" s="19">
        <v>-400245</v>
      </c>
      <c r="R62" s="19">
        <v>-416334</v>
      </c>
      <c r="S62" s="19">
        <v>-433071</v>
      </c>
      <c r="T62" s="19">
        <v>-450480</v>
      </c>
      <c r="U62" s="19">
        <v>-468588</v>
      </c>
      <c r="V62" s="19">
        <v>-487425</v>
      </c>
      <c r="W62" s="19">
        <v>-507019</v>
      </c>
      <c r="X62" s="19">
        <v>-527401</v>
      </c>
      <c r="Y62" s="19">
        <v>-548602</v>
      </c>
      <c r="Z62" s="19">
        <v>-570655</v>
      </c>
      <c r="AA62" s="19">
        <v>-593595</v>
      </c>
      <c r="AB62" s="19">
        <v>-617457</v>
      </c>
      <c r="AC62" s="19">
        <v>-642278</v>
      </c>
      <c r="AD62" s="19">
        <v>-668097</v>
      </c>
      <c r="AE62" s="19">
        <v>-694954</v>
      </c>
      <c r="AF62" s="19">
        <v>-722890</v>
      </c>
      <c r="AG62" s="19">
        <v>-751950</v>
      </c>
      <c r="AH62" s="19">
        <v>-782177</v>
      </c>
      <c r="AI62" s="19">
        <v>-813620</v>
      </c>
      <c r="AJ62" s="19">
        <v>-846327</v>
      </c>
      <c r="AK62" s="19">
        <v>-880348</v>
      </c>
      <c r="AL62" s="19">
        <v>-915737</v>
      </c>
      <c r="AM62" s="19">
        <v>-952549</v>
      </c>
      <c r="AN62" s="19">
        <v>-990840</v>
      </c>
      <c r="AO62" s="19">
        <v>-1030671</v>
      </c>
      <c r="AP62" s="19">
        <v>-1072103</v>
      </c>
      <c r="AQ62" s="19">
        <v>-19566235</v>
      </c>
    </row>
    <row r="63" spans="1:43" s="9" customFormat="1" ht="11.1" customHeight="1" x14ac:dyDescent="0.25"/>
    <row r="64" spans="1:43" s="9" customFormat="1" ht="11.1" customHeight="1" x14ac:dyDescent="0.25"/>
    <row r="65" spans="1:43" ht="32.1" customHeight="1" x14ac:dyDescent="0.25">
      <c r="A65" s="73" t="s">
        <v>283</v>
      </c>
      <c r="B65" s="73"/>
      <c r="C65" s="73"/>
      <c r="D65" s="73"/>
      <c r="E65" s="73"/>
      <c r="F65" s="7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73" t="s">
        <v>284</v>
      </c>
      <c r="B66" s="73"/>
      <c r="C66" s="73"/>
      <c r="D66" s="73"/>
      <c r="E66" s="73"/>
      <c r="F66" s="73"/>
      <c r="G66" s="18"/>
      <c r="H66" s="18"/>
      <c r="I66" s="18"/>
      <c r="J66" s="18"/>
      <c r="K66" s="18"/>
      <c r="L66" s="19">
        <v>-328266</v>
      </c>
      <c r="M66" s="19">
        <v>-341462</v>
      </c>
      <c r="N66" s="19">
        <v>-355078</v>
      </c>
      <c r="O66" s="19">
        <v>-369352</v>
      </c>
      <c r="P66" s="19">
        <v>-384199</v>
      </c>
      <c r="Q66" s="19">
        <v>-399644</v>
      </c>
      <c r="R66" s="19">
        <v>-415709</v>
      </c>
      <c r="S66" s="19">
        <v>-432420</v>
      </c>
      <c r="T66" s="19">
        <v>-449803</v>
      </c>
      <c r="U66" s="19">
        <v>-467885</v>
      </c>
      <c r="V66" s="19">
        <v>-486693</v>
      </c>
      <c r="W66" s="19">
        <v>-506258</v>
      </c>
      <c r="X66" s="19">
        <v>-526609</v>
      </c>
      <c r="Y66" s="19">
        <v>-547778</v>
      </c>
      <c r="Z66" s="19">
        <v>-569798</v>
      </c>
      <c r="AA66" s="19">
        <v>-592703</v>
      </c>
      <c r="AB66" s="19">
        <v>-658649</v>
      </c>
      <c r="AC66" s="19">
        <v>-641313</v>
      </c>
      <c r="AD66" s="19">
        <v>-667093</v>
      </c>
      <c r="AE66" s="19">
        <v>-693910</v>
      </c>
      <c r="AF66" s="19">
        <v>-721804</v>
      </c>
      <c r="AG66" s="19">
        <v>-750820</v>
      </c>
      <c r="AH66" s="19">
        <v>-781003</v>
      </c>
      <c r="AI66" s="19">
        <v>-812398</v>
      </c>
      <c r="AJ66" s="19">
        <v>-845056</v>
      </c>
      <c r="AK66" s="19">
        <v>-879026</v>
      </c>
      <c r="AL66" s="19">
        <v>-914362</v>
      </c>
      <c r="AM66" s="19">
        <v>-951118</v>
      </c>
      <c r="AN66" s="19">
        <v>-989352</v>
      </c>
      <c r="AO66" s="19">
        <v>-1029123</v>
      </c>
      <c r="AP66" s="19">
        <v>-1070493</v>
      </c>
      <c r="AQ66" s="19">
        <v>-19579179</v>
      </c>
    </row>
    <row r="67" spans="1:43" ht="15.95" customHeight="1" x14ac:dyDescent="0.25">
      <c r="A67" s="73" t="s">
        <v>285</v>
      </c>
      <c r="B67" s="73"/>
      <c r="C67" s="73"/>
      <c r="D67" s="73"/>
      <c r="E67" s="73"/>
      <c r="F67" s="73"/>
      <c r="G67" s="17">
        <v>-489</v>
      </c>
      <c r="H67" s="19">
        <v>-1262</v>
      </c>
      <c r="I67" s="19">
        <v>-1788</v>
      </c>
      <c r="J67" s="19">
        <v>-2314</v>
      </c>
      <c r="K67" s="19">
        <v>-3359</v>
      </c>
      <c r="L67" s="19">
        <v>-4028</v>
      </c>
      <c r="M67" s="19">
        <v>-4028</v>
      </c>
      <c r="N67" s="19">
        <v>-4028</v>
      </c>
      <c r="O67" s="19">
        <v>-4028</v>
      </c>
      <c r="P67" s="19">
        <v>-4028</v>
      </c>
      <c r="Q67" s="19">
        <v>-4028</v>
      </c>
      <c r="R67" s="19">
        <v>-4028</v>
      </c>
      <c r="S67" s="19">
        <v>-4028</v>
      </c>
      <c r="T67" s="19">
        <v>-4028</v>
      </c>
      <c r="U67" s="19">
        <v>-4028</v>
      </c>
      <c r="V67" s="19">
        <v>-4028</v>
      </c>
      <c r="W67" s="19">
        <v>-4028</v>
      </c>
      <c r="X67" s="19">
        <v>-4028</v>
      </c>
      <c r="Y67" s="19">
        <v>-4028</v>
      </c>
      <c r="Z67" s="19">
        <v>-4028</v>
      </c>
      <c r="AA67" s="19">
        <v>-4028</v>
      </c>
      <c r="AB67" s="19">
        <v>-4028</v>
      </c>
      <c r="AC67" s="19">
        <v>-4028</v>
      </c>
      <c r="AD67" s="19">
        <v>-4028</v>
      </c>
      <c r="AE67" s="19">
        <v>-4028</v>
      </c>
      <c r="AF67" s="19">
        <v>-4028</v>
      </c>
      <c r="AG67" s="19">
        <v>-4028</v>
      </c>
      <c r="AH67" s="19">
        <v>-4028</v>
      </c>
      <c r="AI67" s="19">
        <v>-4028</v>
      </c>
      <c r="AJ67" s="19">
        <v>-4028</v>
      </c>
      <c r="AK67" s="19">
        <v>-4028</v>
      </c>
      <c r="AL67" s="19">
        <v>-4028</v>
      </c>
      <c r="AM67" s="19">
        <v>-2874</v>
      </c>
      <c r="AN67" s="18"/>
      <c r="AO67" s="18"/>
      <c r="AP67" s="18"/>
      <c r="AQ67" s="19">
        <v>-120851</v>
      </c>
    </row>
    <row r="68" spans="1:43" ht="32.1" customHeight="1" x14ac:dyDescent="0.25">
      <c r="A68" s="73" t="s">
        <v>286</v>
      </c>
      <c r="B68" s="73"/>
      <c r="C68" s="73"/>
      <c r="D68" s="73"/>
      <c r="E68" s="73"/>
      <c r="F68" s="73"/>
      <c r="G68" s="17">
        <v>-489</v>
      </c>
      <c r="H68" s="19">
        <v>-1262</v>
      </c>
      <c r="I68" s="19">
        <v>-1788</v>
      </c>
      <c r="J68" s="19">
        <v>-2314</v>
      </c>
      <c r="K68" s="19">
        <v>-3359</v>
      </c>
      <c r="L68" s="19">
        <v>-332295</v>
      </c>
      <c r="M68" s="19">
        <v>-345491</v>
      </c>
      <c r="N68" s="19">
        <v>-359106</v>
      </c>
      <c r="O68" s="19">
        <v>-373380</v>
      </c>
      <c r="P68" s="19">
        <v>-388227</v>
      </c>
      <c r="Q68" s="19">
        <v>-403672</v>
      </c>
      <c r="R68" s="19">
        <v>-419737</v>
      </c>
      <c r="S68" s="19">
        <v>-436449</v>
      </c>
      <c r="T68" s="19">
        <v>-453831</v>
      </c>
      <c r="U68" s="19">
        <v>-471913</v>
      </c>
      <c r="V68" s="19">
        <v>-490722</v>
      </c>
      <c r="W68" s="19">
        <v>-510286</v>
      </c>
      <c r="X68" s="19">
        <v>-530637</v>
      </c>
      <c r="Y68" s="19">
        <v>-551806</v>
      </c>
      <c r="Z68" s="19">
        <v>-573826</v>
      </c>
      <c r="AA68" s="19">
        <v>-596732</v>
      </c>
      <c r="AB68" s="19">
        <v>-662677</v>
      </c>
      <c r="AC68" s="19">
        <v>-645342</v>
      </c>
      <c r="AD68" s="19">
        <v>-671122</v>
      </c>
      <c r="AE68" s="19">
        <v>-697938</v>
      </c>
      <c r="AF68" s="19">
        <v>-725833</v>
      </c>
      <c r="AG68" s="19">
        <v>-754849</v>
      </c>
      <c r="AH68" s="19">
        <v>-785031</v>
      </c>
      <c r="AI68" s="19">
        <v>-816426</v>
      </c>
      <c r="AJ68" s="19">
        <v>-849084</v>
      </c>
      <c r="AK68" s="19">
        <v>-883054</v>
      </c>
      <c r="AL68" s="19">
        <v>-918390</v>
      </c>
      <c r="AM68" s="19">
        <v>-953992</v>
      </c>
      <c r="AN68" s="19">
        <v>-989352</v>
      </c>
      <c r="AO68" s="19">
        <v>-1029123</v>
      </c>
      <c r="AP68" s="19">
        <v>-1070493</v>
      </c>
      <c r="AQ68" s="19">
        <v>-19700029</v>
      </c>
    </row>
    <row r="69" spans="1:43" ht="15.95" customHeight="1" x14ac:dyDescent="0.25">
      <c r="A69" s="73" t="s">
        <v>287</v>
      </c>
      <c r="B69" s="73"/>
      <c r="C69" s="73"/>
      <c r="D69" s="73"/>
      <c r="E69" s="73"/>
      <c r="F69" s="73"/>
      <c r="G69" s="19">
        <v>-1214</v>
      </c>
      <c r="H69" s="19">
        <v>-2892</v>
      </c>
      <c r="I69" s="19">
        <v>-3571</v>
      </c>
      <c r="J69" s="19">
        <v>-3989</v>
      </c>
      <c r="K69" s="19">
        <v>-5437</v>
      </c>
      <c r="L69" s="19">
        <v>-5430</v>
      </c>
      <c r="M69" s="19">
        <v>-3672</v>
      </c>
      <c r="N69" s="19">
        <v>-2298</v>
      </c>
      <c r="O69" s="19">
        <v>-1184</v>
      </c>
      <c r="P69" s="17">
        <v>-333</v>
      </c>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-30019</v>
      </c>
    </row>
    <row r="70" spans="1:43" ht="32.1" customHeight="1" x14ac:dyDescent="0.25">
      <c r="A70" s="73" t="s">
        <v>288</v>
      </c>
      <c r="B70" s="73"/>
      <c r="C70" s="73"/>
      <c r="D70" s="73"/>
      <c r="E70" s="73"/>
      <c r="F70" s="73"/>
      <c r="G70" s="19">
        <v>-1703</v>
      </c>
      <c r="H70" s="19">
        <v>-4154</v>
      </c>
      <c r="I70" s="19">
        <v>-5359</v>
      </c>
      <c r="J70" s="19">
        <v>-6303</v>
      </c>
      <c r="K70" s="19">
        <v>-8796</v>
      </c>
      <c r="L70" s="19">
        <v>-337725</v>
      </c>
      <c r="M70" s="19">
        <v>-349163</v>
      </c>
      <c r="N70" s="19">
        <v>-361404</v>
      </c>
      <c r="O70" s="19">
        <v>-374564</v>
      </c>
      <c r="P70" s="19">
        <v>-388560</v>
      </c>
      <c r="Q70" s="19">
        <v>-403672</v>
      </c>
      <c r="R70" s="19">
        <v>-419737</v>
      </c>
      <c r="S70" s="19">
        <v>-436449</v>
      </c>
      <c r="T70" s="19">
        <v>-453831</v>
      </c>
      <c r="U70" s="19">
        <v>-471913</v>
      </c>
      <c r="V70" s="19">
        <v>-490722</v>
      </c>
      <c r="W70" s="19">
        <v>-510286</v>
      </c>
      <c r="X70" s="19">
        <v>-530637</v>
      </c>
      <c r="Y70" s="19">
        <v>-551806</v>
      </c>
      <c r="Z70" s="19">
        <v>-573826</v>
      </c>
      <c r="AA70" s="19">
        <v>-596732</v>
      </c>
      <c r="AB70" s="19">
        <v>-662677</v>
      </c>
      <c r="AC70" s="19">
        <v>-645342</v>
      </c>
      <c r="AD70" s="19">
        <v>-671122</v>
      </c>
      <c r="AE70" s="19">
        <v>-697938</v>
      </c>
      <c r="AF70" s="19">
        <v>-725833</v>
      </c>
      <c r="AG70" s="19">
        <v>-754849</v>
      </c>
      <c r="AH70" s="19">
        <v>-785031</v>
      </c>
      <c r="AI70" s="19">
        <v>-816426</v>
      </c>
      <c r="AJ70" s="19">
        <v>-849084</v>
      </c>
      <c r="AK70" s="19">
        <v>-883054</v>
      </c>
      <c r="AL70" s="19">
        <v>-918390</v>
      </c>
      <c r="AM70" s="19">
        <v>-953992</v>
      </c>
      <c r="AN70" s="19">
        <v>-989352</v>
      </c>
      <c r="AO70" s="19">
        <v>-1029123</v>
      </c>
      <c r="AP70" s="19">
        <v>-1070493</v>
      </c>
      <c r="AQ70" s="19">
        <v>-19730049</v>
      </c>
    </row>
    <row r="71" spans="1:43" ht="15.95" customHeight="1" x14ac:dyDescent="0.25">
      <c r="A71" s="73" t="s">
        <v>227</v>
      </c>
      <c r="B71" s="73"/>
      <c r="C71" s="73"/>
      <c r="D71" s="73"/>
      <c r="E71" s="73"/>
      <c r="F71" s="73"/>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32.1" customHeight="1" thickBot="1" x14ac:dyDescent="0.3">
      <c r="A72" s="73" t="s">
        <v>289</v>
      </c>
      <c r="B72" s="73"/>
      <c r="C72" s="73"/>
      <c r="D72" s="73"/>
      <c r="E72" s="73"/>
      <c r="F72" s="73"/>
      <c r="G72" s="19">
        <v>-1703</v>
      </c>
      <c r="H72" s="19">
        <v>-4154</v>
      </c>
      <c r="I72" s="19">
        <v>-5359</v>
      </c>
      <c r="J72" s="19">
        <v>-6303</v>
      </c>
      <c r="K72" s="19">
        <v>-8796</v>
      </c>
      <c r="L72" s="19">
        <v>-337725</v>
      </c>
      <c r="M72" s="19">
        <v>-349163</v>
      </c>
      <c r="N72" s="19">
        <v>-361404</v>
      </c>
      <c r="O72" s="19">
        <v>-374564</v>
      </c>
      <c r="P72" s="19">
        <v>-388560</v>
      </c>
      <c r="Q72" s="19">
        <v>-403672</v>
      </c>
      <c r="R72" s="19">
        <v>-419737</v>
      </c>
      <c r="S72" s="19">
        <v>-436449</v>
      </c>
      <c r="T72" s="19">
        <v>-453831</v>
      </c>
      <c r="U72" s="19">
        <v>-471913</v>
      </c>
      <c r="V72" s="19">
        <v>-490722</v>
      </c>
      <c r="W72" s="19">
        <v>-510286</v>
      </c>
      <c r="X72" s="19">
        <v>-530637</v>
      </c>
      <c r="Y72" s="19">
        <v>-551806</v>
      </c>
      <c r="Z72" s="19">
        <v>-573826</v>
      </c>
      <c r="AA72" s="19">
        <v>-596732</v>
      </c>
      <c r="AB72" s="19">
        <v>-662677</v>
      </c>
      <c r="AC72" s="19">
        <v>-645342</v>
      </c>
      <c r="AD72" s="19">
        <v>-671122</v>
      </c>
      <c r="AE72" s="19">
        <v>-697938</v>
      </c>
      <c r="AF72" s="19">
        <v>-725833</v>
      </c>
      <c r="AG72" s="19">
        <v>-754849</v>
      </c>
      <c r="AH72" s="19">
        <v>-785031</v>
      </c>
      <c r="AI72" s="19">
        <v>-816426</v>
      </c>
      <c r="AJ72" s="19">
        <v>-849084</v>
      </c>
      <c r="AK72" s="19">
        <v>-883054</v>
      </c>
      <c r="AL72" s="19">
        <v>-918390</v>
      </c>
      <c r="AM72" s="19">
        <v>-953992</v>
      </c>
      <c r="AN72" s="19">
        <v>-989352</v>
      </c>
      <c r="AO72" s="19">
        <v>-1029123</v>
      </c>
      <c r="AP72" s="19">
        <v>-1070493</v>
      </c>
      <c r="AQ72" s="19">
        <v>-19730049</v>
      </c>
    </row>
    <row r="73" spans="1:43" s="9" customFormat="1" ht="6.95" customHeight="1" thickBot="1" x14ac:dyDescent="0.3">
      <c r="D73" s="16"/>
      <c r="E73" s="20"/>
      <c r="F73" s="21"/>
      <c r="AP73" s="16"/>
      <c r="AQ73" s="14"/>
    </row>
    <row r="74" spans="1:43" ht="15.95" customHeight="1" x14ac:dyDescent="0.25">
      <c r="A74" s="76" t="s">
        <v>290</v>
      </c>
      <c r="B74" s="76"/>
      <c r="C74" s="76"/>
      <c r="D74" s="76"/>
      <c r="E74" s="74" t="s">
        <v>238</v>
      </c>
      <c r="F74" s="74"/>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73" t="s">
        <v>286</v>
      </c>
      <c r="B75" s="73"/>
      <c r="C75" s="73"/>
      <c r="D75" s="73"/>
      <c r="E75" s="73"/>
      <c r="F75" s="73"/>
      <c r="G75" s="17">
        <v>-489</v>
      </c>
      <c r="H75" s="19">
        <v>-1262</v>
      </c>
      <c r="I75" s="19">
        <v>-1788</v>
      </c>
      <c r="J75" s="19">
        <v>-2314</v>
      </c>
      <c r="K75" s="19">
        <v>-3359</v>
      </c>
      <c r="L75" s="19">
        <v>-332295</v>
      </c>
      <c r="M75" s="19">
        <v>-345491</v>
      </c>
      <c r="N75" s="19">
        <v>-359106</v>
      </c>
      <c r="O75" s="19">
        <v>-373380</v>
      </c>
      <c r="P75" s="19">
        <v>-388227</v>
      </c>
      <c r="Q75" s="19">
        <v>-403672</v>
      </c>
      <c r="R75" s="19">
        <v>-419737</v>
      </c>
      <c r="S75" s="19">
        <v>-436449</v>
      </c>
      <c r="T75" s="19">
        <v>-453831</v>
      </c>
      <c r="U75" s="19">
        <v>-471913</v>
      </c>
      <c r="V75" s="19">
        <v>-490722</v>
      </c>
      <c r="W75" s="19">
        <v>-510286</v>
      </c>
      <c r="X75" s="19">
        <v>-530637</v>
      </c>
      <c r="Y75" s="19">
        <v>-551806</v>
      </c>
      <c r="Z75" s="19">
        <v>-573826</v>
      </c>
      <c r="AA75" s="19">
        <v>-596732</v>
      </c>
      <c r="AB75" s="19">
        <v>-662677</v>
      </c>
      <c r="AC75" s="19">
        <v>-645342</v>
      </c>
      <c r="AD75" s="19">
        <v>-671122</v>
      </c>
      <c r="AE75" s="19">
        <v>-697938</v>
      </c>
      <c r="AF75" s="19">
        <v>-725833</v>
      </c>
      <c r="AG75" s="19">
        <v>-754849</v>
      </c>
      <c r="AH75" s="19">
        <v>-785031</v>
      </c>
      <c r="AI75" s="19">
        <v>-816426</v>
      </c>
      <c r="AJ75" s="19">
        <v>-849084</v>
      </c>
      <c r="AK75" s="19">
        <v>-883054</v>
      </c>
      <c r="AL75" s="19">
        <v>-918390</v>
      </c>
      <c r="AM75" s="19">
        <v>-953992</v>
      </c>
      <c r="AN75" s="19">
        <v>-989352</v>
      </c>
      <c r="AO75" s="19">
        <v>-1029123</v>
      </c>
      <c r="AP75" s="19">
        <v>-1070493</v>
      </c>
      <c r="AQ75" s="19">
        <v>-19700029</v>
      </c>
    </row>
    <row r="76" spans="1:43" ht="15.95" customHeight="1" x14ac:dyDescent="0.25">
      <c r="A76" s="73" t="s">
        <v>285</v>
      </c>
      <c r="B76" s="73"/>
      <c r="C76" s="73"/>
      <c r="D76" s="73"/>
      <c r="E76" s="73"/>
      <c r="F76" s="73"/>
      <c r="G76" s="17">
        <v>489</v>
      </c>
      <c r="H76" s="19">
        <v>1262</v>
      </c>
      <c r="I76" s="19">
        <v>1788</v>
      </c>
      <c r="J76" s="19">
        <v>2314</v>
      </c>
      <c r="K76" s="19">
        <v>3359</v>
      </c>
      <c r="L76" s="19">
        <v>4028</v>
      </c>
      <c r="M76" s="19">
        <v>4028</v>
      </c>
      <c r="N76" s="19">
        <v>4028</v>
      </c>
      <c r="O76" s="19">
        <v>4028</v>
      </c>
      <c r="P76" s="19">
        <v>4028</v>
      </c>
      <c r="Q76" s="19">
        <v>4028</v>
      </c>
      <c r="R76" s="19">
        <v>4028</v>
      </c>
      <c r="S76" s="19">
        <v>4028</v>
      </c>
      <c r="T76" s="19">
        <v>4028</v>
      </c>
      <c r="U76" s="19">
        <v>4028</v>
      </c>
      <c r="V76" s="19">
        <v>4028</v>
      </c>
      <c r="W76" s="19">
        <v>4028</v>
      </c>
      <c r="X76" s="19">
        <v>4028</v>
      </c>
      <c r="Y76" s="19">
        <v>4028</v>
      </c>
      <c r="Z76" s="19">
        <v>4028</v>
      </c>
      <c r="AA76" s="19">
        <v>4028</v>
      </c>
      <c r="AB76" s="19">
        <v>4028</v>
      </c>
      <c r="AC76" s="19">
        <v>4028</v>
      </c>
      <c r="AD76" s="19">
        <v>4028</v>
      </c>
      <c r="AE76" s="19">
        <v>4028</v>
      </c>
      <c r="AF76" s="19">
        <v>4028</v>
      </c>
      <c r="AG76" s="19">
        <v>4028</v>
      </c>
      <c r="AH76" s="19">
        <v>4028</v>
      </c>
      <c r="AI76" s="19">
        <v>4028</v>
      </c>
      <c r="AJ76" s="19">
        <v>4028</v>
      </c>
      <c r="AK76" s="19">
        <v>4028</v>
      </c>
      <c r="AL76" s="19">
        <v>4028</v>
      </c>
      <c r="AM76" s="19">
        <v>2874</v>
      </c>
      <c r="AN76" s="18"/>
      <c r="AO76" s="18"/>
      <c r="AP76" s="18"/>
      <c r="AQ76" s="19">
        <v>120851</v>
      </c>
    </row>
    <row r="77" spans="1:43" ht="15.95" customHeight="1" x14ac:dyDescent="0.25">
      <c r="A77" s="73" t="s">
        <v>287</v>
      </c>
      <c r="B77" s="73"/>
      <c r="C77" s="73"/>
      <c r="D77" s="73"/>
      <c r="E77" s="73"/>
      <c r="F77" s="73"/>
      <c r="G77" s="19">
        <v>-1214</v>
      </c>
      <c r="H77" s="19">
        <v>-2892</v>
      </c>
      <c r="I77" s="19">
        <v>-3571</v>
      </c>
      <c r="J77" s="19">
        <v>-3989</v>
      </c>
      <c r="K77" s="19">
        <v>-5437</v>
      </c>
      <c r="L77" s="19">
        <v>-5430</v>
      </c>
      <c r="M77" s="19">
        <v>-3672</v>
      </c>
      <c r="N77" s="19">
        <v>-2298</v>
      </c>
      <c r="O77" s="19">
        <v>-1184</v>
      </c>
      <c r="P77" s="17">
        <v>-333</v>
      </c>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-30019</v>
      </c>
    </row>
    <row r="78" spans="1:43" ht="15.95" customHeight="1" x14ac:dyDescent="0.25">
      <c r="A78" s="73" t="s">
        <v>227</v>
      </c>
      <c r="B78" s="73"/>
      <c r="C78" s="73"/>
      <c r="D78" s="73"/>
      <c r="E78" s="73"/>
      <c r="F78" s="73"/>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73" t="s">
        <v>291</v>
      </c>
      <c r="B79" s="73"/>
      <c r="C79" s="73"/>
      <c r="D79" s="73"/>
      <c r="E79" s="73"/>
      <c r="F79" s="73"/>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73" t="s">
        <v>292</v>
      </c>
      <c r="B80" s="73"/>
      <c r="C80" s="73"/>
      <c r="D80" s="73"/>
      <c r="E80" s="73"/>
      <c r="F80" s="73"/>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73" t="s">
        <v>293</v>
      </c>
      <c r="B81" s="73"/>
      <c r="C81" s="73"/>
      <c r="D81" s="73"/>
      <c r="E81" s="73"/>
      <c r="F81" s="73"/>
      <c r="G81" s="19">
        <v>-17363</v>
      </c>
      <c r="H81" s="19">
        <v>-27830</v>
      </c>
      <c r="I81" s="19">
        <v>-18928</v>
      </c>
      <c r="J81" s="19">
        <v>-18930</v>
      </c>
      <c r="K81" s="19">
        <v>-37638</v>
      </c>
      <c r="L81" s="19">
        <v>-24095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-144783</v>
      </c>
    </row>
    <row r="82" spans="1:43" ht="15.95" customHeight="1" x14ac:dyDescent="0.25">
      <c r="A82" s="73" t="s">
        <v>294</v>
      </c>
      <c r="B82" s="73"/>
      <c r="C82" s="73"/>
      <c r="D82" s="73"/>
      <c r="E82" s="73"/>
      <c r="F82" s="73"/>
      <c r="G82" s="19">
        <v>17601</v>
      </c>
      <c r="H82" s="19">
        <v>24310</v>
      </c>
      <c r="I82" s="19">
        <v>9841</v>
      </c>
      <c r="J82" s="19">
        <v>6059</v>
      </c>
      <c r="K82" s="19">
        <v>20980</v>
      </c>
      <c r="L82" s="17">
        <v>-91</v>
      </c>
      <c r="M82" s="19">
        <v>-25484</v>
      </c>
      <c r="N82" s="19">
        <v>-19918</v>
      </c>
      <c r="O82" s="19">
        <v>-16133</v>
      </c>
      <c r="P82" s="19">
        <v>-12346</v>
      </c>
      <c r="Q82" s="19">
        <v>-4819</v>
      </c>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73" t="s">
        <v>295</v>
      </c>
      <c r="B83" s="73"/>
      <c r="C83" s="73"/>
      <c r="D83" s="73"/>
      <c r="E83" s="73"/>
      <c r="F83" s="73"/>
      <c r="G83" s="19">
        <v>-1453</v>
      </c>
      <c r="H83" s="19">
        <v>-6412</v>
      </c>
      <c r="I83" s="19">
        <v>-12657</v>
      </c>
      <c r="J83" s="19">
        <v>-16861</v>
      </c>
      <c r="K83" s="19">
        <v>-22094</v>
      </c>
      <c r="L83" s="19">
        <v>-423535</v>
      </c>
      <c r="M83" s="19">
        <v>-438911</v>
      </c>
      <c r="N83" s="19">
        <v>-448309</v>
      </c>
      <c r="O83" s="19">
        <v>-460539</v>
      </c>
      <c r="P83" s="19">
        <v>-473718</v>
      </c>
      <c r="Q83" s="19">
        <v>-484391</v>
      </c>
      <c r="R83" s="19">
        <v>-498851</v>
      </c>
      <c r="S83" s="19">
        <v>-518904</v>
      </c>
      <c r="T83" s="19">
        <v>-539764</v>
      </c>
      <c r="U83" s="19">
        <v>-561462</v>
      </c>
      <c r="V83" s="19">
        <v>-584032</v>
      </c>
      <c r="W83" s="19">
        <v>-607509</v>
      </c>
      <c r="X83" s="19">
        <v>-631931</v>
      </c>
      <c r="Y83" s="19">
        <v>-657334</v>
      </c>
      <c r="Z83" s="19">
        <v>-683758</v>
      </c>
      <c r="AA83" s="19">
        <v>-711244</v>
      </c>
      <c r="AB83" s="19">
        <v>-790379</v>
      </c>
      <c r="AC83" s="19">
        <v>-769576</v>
      </c>
      <c r="AD83" s="19">
        <v>-800512</v>
      </c>
      <c r="AE83" s="19">
        <v>-832692</v>
      </c>
      <c r="AF83" s="19">
        <v>-866165</v>
      </c>
      <c r="AG83" s="19">
        <v>-900984</v>
      </c>
      <c r="AH83" s="19">
        <v>-937203</v>
      </c>
      <c r="AI83" s="19">
        <v>-974878</v>
      </c>
      <c r="AJ83" s="19">
        <v>-1014067</v>
      </c>
      <c r="AK83" s="19">
        <v>-1054831</v>
      </c>
      <c r="AL83" s="19">
        <v>-1097234</v>
      </c>
      <c r="AM83" s="19">
        <v>-1141342</v>
      </c>
      <c r="AN83" s="19">
        <v>-1187223</v>
      </c>
      <c r="AO83" s="19">
        <v>-1234948</v>
      </c>
      <c r="AP83" s="19">
        <v>-1284592</v>
      </c>
      <c r="AQ83" s="19">
        <v>-23670293</v>
      </c>
    </row>
    <row r="84" spans="1:43" ht="32.1" customHeight="1" x14ac:dyDescent="0.25">
      <c r="A84" s="73" t="s">
        <v>296</v>
      </c>
      <c r="B84" s="73"/>
      <c r="C84" s="73"/>
      <c r="D84" s="73"/>
      <c r="E84" s="73"/>
      <c r="F84" s="73"/>
      <c r="G84" s="19">
        <v>-1453</v>
      </c>
      <c r="H84" s="19">
        <v>-7865</v>
      </c>
      <c r="I84" s="19">
        <v>-20522</v>
      </c>
      <c r="J84" s="19">
        <v>-37382</v>
      </c>
      <c r="K84" s="19">
        <v>-59477</v>
      </c>
      <c r="L84" s="19">
        <v>-483012</v>
      </c>
      <c r="M84" s="19">
        <v>-921922</v>
      </c>
      <c r="N84" s="19">
        <v>-1370231</v>
      </c>
      <c r="O84" s="19">
        <v>-1830770</v>
      </c>
      <c r="P84" s="19">
        <v>-2304488</v>
      </c>
      <c r="Q84" s="19">
        <v>-2788879</v>
      </c>
      <c r="R84" s="19">
        <v>-3287730</v>
      </c>
      <c r="S84" s="19">
        <v>-3806634</v>
      </c>
      <c r="T84" s="19">
        <v>-4346398</v>
      </c>
      <c r="U84" s="19">
        <v>-4907859</v>
      </c>
      <c r="V84" s="19">
        <v>-5491891</v>
      </c>
      <c r="W84" s="19">
        <v>-6099400</v>
      </c>
      <c r="X84" s="19">
        <v>-6731331</v>
      </c>
      <c r="Y84" s="19">
        <v>-7388664</v>
      </c>
      <c r="Z84" s="19">
        <v>-8072422</v>
      </c>
      <c r="AA84" s="19">
        <v>-8783666</v>
      </c>
      <c r="AB84" s="19">
        <v>-9574045</v>
      </c>
      <c r="AC84" s="19">
        <v>-10343621</v>
      </c>
      <c r="AD84" s="19">
        <v>-11144133</v>
      </c>
      <c r="AE84" s="19">
        <v>-11976825</v>
      </c>
      <c r="AF84" s="19">
        <v>-12842991</v>
      </c>
      <c r="AG84" s="19">
        <v>-13743975</v>
      </c>
      <c r="AH84" s="19">
        <v>-14681178</v>
      </c>
      <c r="AI84" s="19">
        <v>-15656056</v>
      </c>
      <c r="AJ84" s="19">
        <v>-16670122</v>
      </c>
      <c r="AK84" s="19">
        <v>-17724954</v>
      </c>
      <c r="AL84" s="19">
        <v>-18822188</v>
      </c>
      <c r="AM84" s="19">
        <v>-19963530</v>
      </c>
      <c r="AN84" s="19">
        <v>-21150753</v>
      </c>
      <c r="AO84" s="19">
        <v>-22385701</v>
      </c>
      <c r="AP84" s="19">
        <v>-23670293</v>
      </c>
      <c r="AQ84" s="18"/>
    </row>
    <row r="85" spans="1:43" ht="15.95" customHeight="1" x14ac:dyDescent="0.25">
      <c r="A85" s="73" t="s">
        <v>297</v>
      </c>
      <c r="B85" s="73"/>
      <c r="C85" s="73"/>
      <c r="D85" s="73"/>
      <c r="E85" s="73"/>
      <c r="F85" s="73"/>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73" t="s">
        <v>298</v>
      </c>
      <c r="B86" s="73"/>
      <c r="C86" s="73"/>
      <c r="D86" s="73"/>
      <c r="E86" s="73"/>
      <c r="F86" s="73"/>
      <c r="G86" s="19">
        <v>-1287</v>
      </c>
      <c r="H86" s="19">
        <v>-5035</v>
      </c>
      <c r="I86" s="19">
        <v>-8807</v>
      </c>
      <c r="J86" s="19">
        <v>-10396</v>
      </c>
      <c r="K86" s="19">
        <v>-12072</v>
      </c>
      <c r="L86" s="19">
        <v>-205060</v>
      </c>
      <c r="M86" s="19">
        <v>-188306</v>
      </c>
      <c r="N86" s="19">
        <v>-170437</v>
      </c>
      <c r="O86" s="19">
        <v>-155150</v>
      </c>
      <c r="P86" s="19">
        <v>-141418</v>
      </c>
      <c r="Q86" s="19">
        <v>-128138</v>
      </c>
      <c r="R86" s="19">
        <v>-116937</v>
      </c>
      <c r="S86" s="19">
        <v>-107787</v>
      </c>
      <c r="T86" s="19">
        <v>-99353</v>
      </c>
      <c r="U86" s="19">
        <v>-91579</v>
      </c>
      <c r="V86" s="19">
        <v>-84413</v>
      </c>
      <c r="W86" s="19">
        <v>-77808</v>
      </c>
      <c r="X86" s="19">
        <v>-71720</v>
      </c>
      <c r="Y86" s="19">
        <v>-66108</v>
      </c>
      <c r="Z86" s="19">
        <v>-60936</v>
      </c>
      <c r="AA86" s="19">
        <v>-56168</v>
      </c>
      <c r="AB86" s="19">
        <v>-55310</v>
      </c>
      <c r="AC86" s="19">
        <v>-47722</v>
      </c>
      <c r="AD86" s="19">
        <v>-43988</v>
      </c>
      <c r="AE86" s="19">
        <v>-40546</v>
      </c>
      <c r="AF86" s="19">
        <v>-37373</v>
      </c>
      <c r="AG86" s="19">
        <v>-34449</v>
      </c>
      <c r="AH86" s="19">
        <v>-31753</v>
      </c>
      <c r="AI86" s="19">
        <v>-29269</v>
      </c>
      <c r="AJ86" s="19">
        <v>-26979</v>
      </c>
      <c r="AK86" s="19">
        <v>-24868</v>
      </c>
      <c r="AL86" s="19">
        <v>-22922</v>
      </c>
      <c r="AM86" s="19">
        <v>-21128</v>
      </c>
      <c r="AN86" s="19">
        <v>-19475</v>
      </c>
      <c r="AO86" s="19">
        <v>-17951</v>
      </c>
      <c r="AP86" s="19">
        <v>-16547</v>
      </c>
      <c r="AQ86" s="19">
        <v>-2329195</v>
      </c>
    </row>
    <row r="87" spans="1:43" ht="32.1" customHeight="1" x14ac:dyDescent="0.25">
      <c r="A87" s="77" t="s">
        <v>299</v>
      </c>
      <c r="B87" s="77"/>
      <c r="C87" s="77"/>
      <c r="D87" s="77"/>
      <c r="E87" s="80">
        <v>-2329194.7048999998</v>
      </c>
      <c r="F87" s="80"/>
      <c r="G87" s="14" t="s">
        <v>300</v>
      </c>
    </row>
    <row r="88" spans="1:43" ht="15.95" customHeight="1" x14ac:dyDescent="0.25">
      <c r="A88" s="77" t="s">
        <v>301</v>
      </c>
      <c r="B88" s="77"/>
      <c r="C88" s="77"/>
      <c r="D88" s="77"/>
      <c r="E88" s="58" t="s">
        <v>214</v>
      </c>
      <c r="F88" s="58"/>
      <c r="G88" s="14" t="s">
        <v>302</v>
      </c>
    </row>
    <row r="89" spans="1:43" ht="15.95" customHeight="1" x14ac:dyDescent="0.25">
      <c r="A89" s="77" t="s">
        <v>303</v>
      </c>
      <c r="B89" s="77"/>
      <c r="C89" s="77"/>
      <c r="D89" s="77"/>
      <c r="E89" s="58" t="s">
        <v>214</v>
      </c>
      <c r="F89" s="58"/>
      <c r="G89" s="14" t="s">
        <v>304</v>
      </c>
    </row>
    <row r="90" spans="1:43" ht="15.95" customHeight="1" thickBot="1" x14ac:dyDescent="0.3">
      <c r="A90" s="78" t="s">
        <v>305</v>
      </c>
      <c r="B90" s="78"/>
      <c r="C90" s="78"/>
      <c r="D90" s="78"/>
      <c r="E90" s="79" t="s">
        <v>214</v>
      </c>
      <c r="F90" s="79"/>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311</v>
      </c>
      <c r="B19" s="51"/>
      <c r="C19" s="51"/>
      <c r="D19" s="51"/>
      <c r="E19" s="51"/>
      <c r="F19" s="51"/>
      <c r="G19" s="51"/>
      <c r="H19" s="51"/>
      <c r="I19" s="51"/>
      <c r="J19" s="51"/>
      <c r="K19" s="51"/>
      <c r="L19" s="51"/>
    </row>
    <row r="20" spans="1:12" ht="11.1" customHeight="1" x14ac:dyDescent="0.25"/>
    <row r="21" spans="1:12" ht="15.95" customHeight="1" x14ac:dyDescent="0.25">
      <c r="A21" s="49" t="s">
        <v>312</v>
      </c>
      <c r="B21" s="49" t="s">
        <v>313</v>
      </c>
      <c r="C21" s="52" t="s">
        <v>314</v>
      </c>
      <c r="D21" s="52"/>
      <c r="E21" s="52"/>
      <c r="F21" s="52"/>
      <c r="G21" s="52"/>
      <c r="H21" s="52"/>
      <c r="I21" s="49" t="s">
        <v>315</v>
      </c>
      <c r="J21" s="49" t="s">
        <v>316</v>
      </c>
      <c r="K21" s="49" t="s">
        <v>317</v>
      </c>
      <c r="L21" s="49" t="s">
        <v>318</v>
      </c>
    </row>
    <row r="22" spans="1:12" ht="32.1" customHeight="1" x14ac:dyDescent="0.25">
      <c r="A22" s="54"/>
      <c r="B22" s="54"/>
      <c r="C22" s="52" t="s">
        <v>319</v>
      </c>
      <c r="D22" s="52"/>
      <c r="E22" s="6"/>
      <c r="F22" s="6"/>
      <c r="G22" s="52" t="s">
        <v>320</v>
      </c>
      <c r="H22" s="52"/>
      <c r="I22" s="54"/>
      <c r="J22" s="54"/>
      <c r="K22" s="54"/>
      <c r="L22" s="54"/>
    </row>
    <row r="23" spans="1:12" ht="32.1" customHeight="1" x14ac:dyDescent="0.25">
      <c r="A23" s="50"/>
      <c r="B23" s="50"/>
      <c r="C23" s="6" t="s">
        <v>321</v>
      </c>
      <c r="D23" s="6" t="s">
        <v>322</v>
      </c>
      <c r="E23" s="6" t="s">
        <v>321</v>
      </c>
      <c r="F23" s="6" t="s">
        <v>322</v>
      </c>
      <c r="G23" s="6" t="s">
        <v>321</v>
      </c>
      <c r="H23" s="6" t="s">
        <v>322</v>
      </c>
      <c r="I23" s="50"/>
      <c r="J23" s="50"/>
      <c r="K23" s="50"/>
      <c r="L23" s="5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32.1" customHeight="1" x14ac:dyDescent="0.25">
      <c r="A31" s="22" t="s">
        <v>335</v>
      </c>
      <c r="B31" s="14" t="s">
        <v>336</v>
      </c>
      <c r="C31" s="6" t="s">
        <v>32</v>
      </c>
      <c r="D31" s="6" t="s">
        <v>32</v>
      </c>
      <c r="E31" s="25" t="s">
        <v>61</v>
      </c>
      <c r="F31" s="25" t="s">
        <v>61</v>
      </c>
      <c r="G31" s="6" t="s">
        <v>32</v>
      </c>
      <c r="H31" s="6" t="s">
        <v>32</v>
      </c>
      <c r="I31" s="6" t="s">
        <v>324</v>
      </c>
      <c r="J31" s="6" t="s">
        <v>324</v>
      </c>
      <c r="K31" s="6" t="s">
        <v>61</v>
      </c>
      <c r="L31" s="6" t="s">
        <v>61</v>
      </c>
    </row>
    <row r="32" spans="1:12" ht="32.1" customHeight="1" x14ac:dyDescent="0.25">
      <c r="A32" s="22" t="s">
        <v>337</v>
      </c>
      <c r="B32" s="14" t="s">
        <v>338</v>
      </c>
      <c r="C32" s="6" t="s">
        <v>32</v>
      </c>
      <c r="D32" s="6" t="s">
        <v>32</v>
      </c>
      <c r="E32" s="25" t="s">
        <v>61</v>
      </c>
      <c r="F32" s="25" t="s">
        <v>61</v>
      </c>
      <c r="G32" s="6" t="s">
        <v>32</v>
      </c>
      <c r="H32" s="6" t="s">
        <v>32</v>
      </c>
      <c r="I32" s="6" t="s">
        <v>324</v>
      </c>
      <c r="J32" s="6" t="s">
        <v>324</v>
      </c>
      <c r="K32" s="6" t="s">
        <v>61</v>
      </c>
      <c r="L32" s="6" t="s">
        <v>61</v>
      </c>
    </row>
    <row r="33" spans="1:12" ht="32.1" customHeight="1" x14ac:dyDescent="0.25">
      <c r="A33" s="22" t="s">
        <v>339</v>
      </c>
      <c r="B33" s="14" t="s">
        <v>340</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341</v>
      </c>
      <c r="B34" s="14" t="s">
        <v>342</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343</v>
      </c>
      <c r="B35" s="14" t="s">
        <v>344</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345</v>
      </c>
      <c r="B36" s="14" t="s">
        <v>346</v>
      </c>
      <c r="C36" s="6" t="s">
        <v>32</v>
      </c>
      <c r="D36" s="6" t="s">
        <v>32</v>
      </c>
      <c r="E36" s="25" t="s">
        <v>61</v>
      </c>
      <c r="F36" s="25" t="s">
        <v>61</v>
      </c>
      <c r="G36" s="6" t="s">
        <v>32</v>
      </c>
      <c r="H36" s="6" t="s">
        <v>32</v>
      </c>
      <c r="I36" s="6" t="s">
        <v>324</v>
      </c>
      <c r="J36" s="6" t="s">
        <v>324</v>
      </c>
      <c r="K36" s="6" t="s">
        <v>61</v>
      </c>
      <c r="L36" s="6" t="s">
        <v>61</v>
      </c>
    </row>
    <row r="37" spans="1:12" ht="15.95" customHeight="1" x14ac:dyDescent="0.25">
      <c r="A37" s="22" t="s">
        <v>347</v>
      </c>
      <c r="B37" s="14" t="s">
        <v>348</v>
      </c>
      <c r="C37" s="6" t="s">
        <v>32</v>
      </c>
      <c r="D37" s="6" t="s">
        <v>32</v>
      </c>
      <c r="E37" s="25" t="s">
        <v>61</v>
      </c>
      <c r="F37" s="25" t="s">
        <v>61</v>
      </c>
      <c r="G37" s="6" t="s">
        <v>32</v>
      </c>
      <c r="H37" s="6" t="s">
        <v>32</v>
      </c>
      <c r="I37" s="6" t="s">
        <v>324</v>
      </c>
      <c r="J37" s="6" t="s">
        <v>324</v>
      </c>
      <c r="K37" s="6" t="s">
        <v>61</v>
      </c>
      <c r="L37" s="6" t="s">
        <v>61</v>
      </c>
    </row>
    <row r="38" spans="1:12" ht="15.95" customHeight="1" x14ac:dyDescent="0.25">
      <c r="A38" s="22" t="s">
        <v>349</v>
      </c>
      <c r="B38" s="22" t="s">
        <v>350</v>
      </c>
      <c r="C38" s="24" t="s">
        <v>61</v>
      </c>
      <c r="D38" s="24" t="s">
        <v>61</v>
      </c>
      <c r="E38" s="24" t="s">
        <v>61</v>
      </c>
      <c r="F38" s="24" t="s">
        <v>61</v>
      </c>
      <c r="G38" s="23" t="s">
        <v>61</v>
      </c>
      <c r="H38" s="23" t="s">
        <v>61</v>
      </c>
      <c r="I38" s="23" t="s">
        <v>324</v>
      </c>
      <c r="J38" s="23" t="s">
        <v>324</v>
      </c>
      <c r="K38" s="23" t="s">
        <v>61</v>
      </c>
      <c r="L38" s="23" t="s">
        <v>61</v>
      </c>
    </row>
    <row r="39" spans="1:12" ht="63" customHeight="1" x14ac:dyDescent="0.25">
      <c r="A39" s="22" t="s">
        <v>16</v>
      </c>
      <c r="B39" s="14" t="s">
        <v>351</v>
      </c>
      <c r="C39" s="6" t="s">
        <v>32</v>
      </c>
      <c r="D39" s="6" t="s">
        <v>32</v>
      </c>
      <c r="E39" s="25" t="s">
        <v>61</v>
      </c>
      <c r="F39" s="25" t="s">
        <v>61</v>
      </c>
      <c r="G39" s="6" t="s">
        <v>32</v>
      </c>
      <c r="H39" s="6" t="s">
        <v>32</v>
      </c>
      <c r="I39" s="6" t="s">
        <v>324</v>
      </c>
      <c r="J39" s="6" t="s">
        <v>324</v>
      </c>
      <c r="K39" s="6" t="s">
        <v>61</v>
      </c>
      <c r="L39" s="6" t="s">
        <v>61</v>
      </c>
    </row>
    <row r="40" spans="1:12" ht="111" customHeight="1" x14ac:dyDescent="0.25">
      <c r="A40" s="22" t="s">
        <v>352</v>
      </c>
      <c r="B40" s="14" t="s">
        <v>353</v>
      </c>
      <c r="C40" s="25" t="s">
        <v>354</v>
      </c>
      <c r="D40" s="25" t="s">
        <v>354</v>
      </c>
      <c r="E40" s="25" t="s">
        <v>61</v>
      </c>
      <c r="F40" s="25" t="s">
        <v>61</v>
      </c>
      <c r="G40" s="6" t="s">
        <v>355</v>
      </c>
      <c r="H40" s="6" t="s">
        <v>355</v>
      </c>
      <c r="I40" s="6" t="s">
        <v>356</v>
      </c>
      <c r="J40" s="6" t="s">
        <v>357</v>
      </c>
      <c r="K40" s="6" t="s">
        <v>61</v>
      </c>
      <c r="L40" s="6" t="s">
        <v>61</v>
      </c>
    </row>
    <row r="41" spans="1:12" ht="32.1" customHeight="1" x14ac:dyDescent="0.25">
      <c r="A41" s="22" t="s">
        <v>358</v>
      </c>
      <c r="B41" s="22" t="s">
        <v>359</v>
      </c>
      <c r="C41" s="24" t="s">
        <v>61</v>
      </c>
      <c r="D41" s="24" t="s">
        <v>61</v>
      </c>
      <c r="E41" s="24" t="s">
        <v>61</v>
      </c>
      <c r="F41" s="24" t="s">
        <v>61</v>
      </c>
      <c r="G41" s="23" t="s">
        <v>61</v>
      </c>
      <c r="H41" s="23" t="s">
        <v>61</v>
      </c>
      <c r="I41" s="23" t="s">
        <v>324</v>
      </c>
      <c r="J41" s="23" t="s">
        <v>324</v>
      </c>
      <c r="K41" s="23" t="s">
        <v>61</v>
      </c>
      <c r="L41" s="23" t="s">
        <v>61</v>
      </c>
    </row>
    <row r="42" spans="1:12" ht="32.1" customHeight="1" x14ac:dyDescent="0.25">
      <c r="A42" s="22" t="s">
        <v>17</v>
      </c>
      <c r="B42" s="14" t="s">
        <v>360</v>
      </c>
      <c r="C42" s="6" t="s">
        <v>32</v>
      </c>
      <c r="D42" s="6" t="s">
        <v>32</v>
      </c>
      <c r="E42" s="25" t="s">
        <v>61</v>
      </c>
      <c r="F42" s="25" t="s">
        <v>61</v>
      </c>
      <c r="G42" s="6" t="s">
        <v>32</v>
      </c>
      <c r="H42" s="6" t="s">
        <v>32</v>
      </c>
      <c r="I42" s="6" t="s">
        <v>324</v>
      </c>
      <c r="J42" s="6" t="s">
        <v>324</v>
      </c>
      <c r="K42" s="6" t="s">
        <v>61</v>
      </c>
      <c r="L42" s="6" t="s">
        <v>61</v>
      </c>
    </row>
    <row r="43" spans="1:12" ht="111" customHeight="1" x14ac:dyDescent="0.25">
      <c r="A43" s="22" t="s">
        <v>361</v>
      </c>
      <c r="B43" s="14" t="s">
        <v>362</v>
      </c>
      <c r="C43" s="25" t="s">
        <v>363</v>
      </c>
      <c r="D43" s="25" t="s">
        <v>363</v>
      </c>
      <c r="E43" s="25" t="s">
        <v>61</v>
      </c>
      <c r="F43" s="25" t="s">
        <v>61</v>
      </c>
      <c r="G43" s="6" t="s">
        <v>364</v>
      </c>
      <c r="H43" s="6" t="s">
        <v>365</v>
      </c>
      <c r="I43" s="6" t="s">
        <v>356</v>
      </c>
      <c r="J43" s="6" t="s">
        <v>357</v>
      </c>
      <c r="K43" s="6" t="s">
        <v>61</v>
      </c>
      <c r="L43" s="6" t="s">
        <v>61</v>
      </c>
    </row>
    <row r="44" spans="1:12" ht="111" customHeight="1" x14ac:dyDescent="0.25">
      <c r="A44" s="22" t="s">
        <v>366</v>
      </c>
      <c r="B44" s="14" t="s">
        <v>367</v>
      </c>
      <c r="C44" s="25" t="s">
        <v>368</v>
      </c>
      <c r="D44" s="25" t="s">
        <v>368</v>
      </c>
      <c r="E44" s="25" t="s">
        <v>61</v>
      </c>
      <c r="F44" s="25" t="s">
        <v>61</v>
      </c>
      <c r="G44" s="6" t="s">
        <v>369</v>
      </c>
      <c r="H44" s="6" t="s">
        <v>370</v>
      </c>
      <c r="I44" s="6" t="s">
        <v>356</v>
      </c>
      <c r="J44" s="6" t="s">
        <v>357</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324</v>
      </c>
      <c r="J46" s="6" t="s">
        <v>324</v>
      </c>
      <c r="K46" s="6" t="s">
        <v>61</v>
      </c>
      <c r="L46" s="6" t="s">
        <v>61</v>
      </c>
    </row>
    <row r="47" spans="1:12" ht="111" customHeight="1" x14ac:dyDescent="0.25">
      <c r="A47" s="22" t="s">
        <v>375</v>
      </c>
      <c r="B47" s="14" t="s">
        <v>376</v>
      </c>
      <c r="C47" s="25" t="s">
        <v>377</v>
      </c>
      <c r="D47" s="25" t="s">
        <v>377</v>
      </c>
      <c r="E47" s="25" t="s">
        <v>61</v>
      </c>
      <c r="F47" s="25" t="s">
        <v>61</v>
      </c>
      <c r="G47" s="6" t="s">
        <v>378</v>
      </c>
      <c r="H47" s="6" t="s">
        <v>379</v>
      </c>
      <c r="I47" s="6" t="s">
        <v>356</v>
      </c>
      <c r="J47" s="6" t="s">
        <v>357</v>
      </c>
      <c r="K47" s="6" t="s">
        <v>61</v>
      </c>
      <c r="L47" s="6" t="s">
        <v>61</v>
      </c>
    </row>
    <row r="48" spans="1:12" ht="15.95" customHeight="1" x14ac:dyDescent="0.25">
      <c r="A48" s="22" t="s">
        <v>380</v>
      </c>
      <c r="B48" s="22" t="s">
        <v>381</v>
      </c>
      <c r="C48" s="24" t="s">
        <v>61</v>
      </c>
      <c r="D48" s="24" t="s">
        <v>61</v>
      </c>
      <c r="E48" s="24" t="s">
        <v>61</v>
      </c>
      <c r="F48" s="24" t="s">
        <v>61</v>
      </c>
      <c r="G48" s="23" t="s">
        <v>61</v>
      </c>
      <c r="H48" s="23" t="s">
        <v>61</v>
      </c>
      <c r="I48" s="23" t="s">
        <v>324</v>
      </c>
      <c r="J48" s="23" t="s">
        <v>324</v>
      </c>
      <c r="K48" s="23" t="s">
        <v>61</v>
      </c>
      <c r="L48" s="23" t="s">
        <v>61</v>
      </c>
    </row>
    <row r="49" spans="1:12" ht="32.1" customHeight="1" x14ac:dyDescent="0.25">
      <c r="A49" s="22" t="s">
        <v>24</v>
      </c>
      <c r="B49" s="14" t="s">
        <v>382</v>
      </c>
      <c r="C49" s="25" t="s">
        <v>61</v>
      </c>
      <c r="D49" s="25" t="s">
        <v>61</v>
      </c>
      <c r="E49" s="25" t="s">
        <v>61</v>
      </c>
      <c r="F49" s="25" t="s">
        <v>61</v>
      </c>
      <c r="G49" s="6" t="s">
        <v>61</v>
      </c>
      <c r="H49" s="6" t="s">
        <v>61</v>
      </c>
      <c r="I49" s="6" t="s">
        <v>324</v>
      </c>
      <c r="J49" s="6" t="s">
        <v>324</v>
      </c>
      <c r="K49" s="6" t="s">
        <v>61</v>
      </c>
      <c r="L49" s="6" t="s">
        <v>61</v>
      </c>
    </row>
    <row r="50" spans="1:12" ht="378.95" customHeight="1" x14ac:dyDescent="0.25">
      <c r="A50" s="22" t="s">
        <v>383</v>
      </c>
      <c r="B50" s="14" t="s">
        <v>384</v>
      </c>
      <c r="C50" s="25" t="s">
        <v>385</v>
      </c>
      <c r="D50" s="25" t="s">
        <v>385</v>
      </c>
      <c r="E50" s="25" t="s">
        <v>61</v>
      </c>
      <c r="F50" s="25" t="s">
        <v>61</v>
      </c>
      <c r="G50" s="6" t="s">
        <v>386</v>
      </c>
      <c r="H50" s="6" t="s">
        <v>386</v>
      </c>
      <c r="I50" s="6" t="s">
        <v>387</v>
      </c>
      <c r="J50" s="6" t="s">
        <v>387</v>
      </c>
      <c r="K50" s="6" t="s">
        <v>61</v>
      </c>
      <c r="L50" s="6" t="s">
        <v>61</v>
      </c>
    </row>
    <row r="51" spans="1:12" ht="48" customHeight="1" x14ac:dyDescent="0.25">
      <c r="A51" s="22" t="s">
        <v>388</v>
      </c>
      <c r="B51" s="14" t="s">
        <v>389</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390</v>
      </c>
      <c r="B52" s="14" t="s">
        <v>391</v>
      </c>
      <c r="C52" s="6" t="s">
        <v>32</v>
      </c>
      <c r="D52" s="6" t="s">
        <v>32</v>
      </c>
      <c r="E52" s="25" t="s">
        <v>61</v>
      </c>
      <c r="F52" s="25" t="s">
        <v>61</v>
      </c>
      <c r="G52" s="6" t="s">
        <v>32</v>
      </c>
      <c r="H52" s="6" t="s">
        <v>32</v>
      </c>
      <c r="I52" s="6" t="s">
        <v>324</v>
      </c>
      <c r="J52" s="6" t="s">
        <v>324</v>
      </c>
      <c r="K52" s="6" t="s">
        <v>61</v>
      </c>
      <c r="L52" s="6" t="s">
        <v>61</v>
      </c>
    </row>
    <row r="53" spans="1:12" ht="378.95" customHeight="1" x14ac:dyDescent="0.25">
      <c r="A53" s="22" t="s">
        <v>392</v>
      </c>
      <c r="B53" s="14" t="s">
        <v>393</v>
      </c>
      <c r="C53" s="25" t="s">
        <v>385</v>
      </c>
      <c r="D53" s="25" t="s">
        <v>385</v>
      </c>
      <c r="E53" s="25" t="s">
        <v>61</v>
      </c>
      <c r="F53" s="25" t="s">
        <v>61</v>
      </c>
      <c r="G53" s="6" t="s">
        <v>386</v>
      </c>
      <c r="H53" s="6" t="s">
        <v>386</v>
      </c>
      <c r="I53" s="6" t="s">
        <v>387</v>
      </c>
      <c r="J53" s="6" t="s">
        <v>387</v>
      </c>
      <c r="K53" s="6" t="s">
        <v>61</v>
      </c>
      <c r="L53" s="6" t="s">
        <v>61</v>
      </c>
    </row>
    <row r="54" spans="1:12" ht="32.1" customHeight="1" x14ac:dyDescent="0.25">
      <c r="A54" s="22" t="s">
        <v>394</v>
      </c>
      <c r="B54" s="14" t="s">
        <v>395</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Артеменко Екатерина Вадимовна</cp:lastModifiedBy>
  <dcterms:created xsi:type="dcterms:W3CDTF">2023-02-27T11:26:17Z</dcterms:created>
  <dcterms:modified xsi:type="dcterms:W3CDTF">2023-02-27T11:30:02Z</dcterms:modified>
</cp:coreProperties>
</file>